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25" yWindow="1050" windowWidth="13740" windowHeight="8190" activeTab="2"/>
  </bookViews>
  <sheets>
    <sheet name="           DATA          " sheetId="1" r:id="rId1"/>
    <sheet name="     TABLE       " sheetId="2" r:id="rId2"/>
    <sheet name="        PRINT       " sheetId="3" r:id="rId3"/>
  </sheets>
  <definedNames>
    <definedName name="_xlnm.Print_Area" localSheetId="2">'        PRINT       '!$A$1:$BZ$141</definedName>
    <definedName name="_xlnm.Print_Titles" localSheetId="2">'        PRINT       '!$1:$2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           DATA          '!$A$2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AB3" i="2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4"/>
  <c r="AB125"/>
  <c r="AB126"/>
  <c r="AB127"/>
  <c r="AB128"/>
  <c r="AB129"/>
  <c r="AB130"/>
  <c r="AB131"/>
  <c r="AB123"/>
  <c r="U4" l="1"/>
  <c r="V4"/>
  <c r="W4"/>
  <c r="U5"/>
  <c r="V5"/>
  <c r="W5"/>
  <c r="U6"/>
  <c r="V6"/>
  <c r="W6"/>
  <c r="U7"/>
  <c r="V7"/>
  <c r="W7"/>
  <c r="U8"/>
  <c r="V8"/>
  <c r="W8"/>
  <c r="U9"/>
  <c r="V9"/>
  <c r="W9"/>
  <c r="U10"/>
  <c r="V10"/>
  <c r="W10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U29"/>
  <c r="V29"/>
  <c r="W29"/>
  <c r="U30"/>
  <c r="V30"/>
  <c r="W30"/>
  <c r="U31"/>
  <c r="V31"/>
  <c r="W31"/>
  <c r="U32"/>
  <c r="V32"/>
  <c r="W32"/>
  <c r="U33"/>
  <c r="V33"/>
  <c r="W33"/>
  <c r="U34"/>
  <c r="V34"/>
  <c r="W34"/>
  <c r="U35"/>
  <c r="V35"/>
  <c r="W35"/>
  <c r="U36"/>
  <c r="V36"/>
  <c r="W36"/>
  <c r="U37"/>
  <c r="V37"/>
  <c r="W37"/>
  <c r="U38"/>
  <c r="V38"/>
  <c r="W38"/>
  <c r="U39"/>
  <c r="V39"/>
  <c r="W39"/>
  <c r="U40"/>
  <c r="V40"/>
  <c r="W40"/>
  <c r="U41"/>
  <c r="V41"/>
  <c r="W41"/>
  <c r="U42"/>
  <c r="V42"/>
  <c r="W42"/>
  <c r="U43"/>
  <c r="V43"/>
  <c r="W43"/>
  <c r="U44"/>
  <c r="V44"/>
  <c r="W44"/>
  <c r="U45"/>
  <c r="V45"/>
  <c r="W45"/>
  <c r="U46"/>
  <c r="V46"/>
  <c r="W46"/>
  <c r="U47"/>
  <c r="V47"/>
  <c r="W47"/>
  <c r="U48"/>
  <c r="V48"/>
  <c r="W48"/>
  <c r="U49"/>
  <c r="V49"/>
  <c r="W49"/>
  <c r="U50"/>
  <c r="V50"/>
  <c r="W50"/>
  <c r="U51"/>
  <c r="V51"/>
  <c r="W51"/>
  <c r="U52"/>
  <c r="V52"/>
  <c r="W52"/>
  <c r="U53"/>
  <c r="V53"/>
  <c r="W53"/>
  <c r="U54"/>
  <c r="V54"/>
  <c r="W54"/>
  <c r="U55"/>
  <c r="V55"/>
  <c r="W55"/>
  <c r="U56"/>
  <c r="V56"/>
  <c r="W56"/>
  <c r="U57"/>
  <c r="V57"/>
  <c r="W57"/>
  <c r="U58"/>
  <c r="V58"/>
  <c r="W58"/>
  <c r="U59"/>
  <c r="V59"/>
  <c r="W59"/>
  <c r="U60"/>
  <c r="V60"/>
  <c r="W60"/>
  <c r="U61"/>
  <c r="V61"/>
  <c r="W61"/>
  <c r="U62"/>
  <c r="V62"/>
  <c r="W62"/>
  <c r="U63"/>
  <c r="V63"/>
  <c r="W63"/>
  <c r="U64"/>
  <c r="V64"/>
  <c r="W64"/>
  <c r="U65"/>
  <c r="V65"/>
  <c r="W65"/>
  <c r="U66"/>
  <c r="V66"/>
  <c r="W66"/>
  <c r="U67"/>
  <c r="V67"/>
  <c r="W67"/>
  <c r="U68"/>
  <c r="V68"/>
  <c r="W68"/>
  <c r="U69"/>
  <c r="V69"/>
  <c r="W69"/>
  <c r="U70"/>
  <c r="V70"/>
  <c r="W70"/>
  <c r="U71"/>
  <c r="V71"/>
  <c r="W71"/>
  <c r="U72"/>
  <c r="V72"/>
  <c r="W72"/>
  <c r="U73"/>
  <c r="V73"/>
  <c r="W73"/>
  <c r="U74"/>
  <c r="V74"/>
  <c r="W74"/>
  <c r="U75"/>
  <c r="V75"/>
  <c r="W75"/>
  <c r="U76"/>
  <c r="V76"/>
  <c r="W76"/>
  <c r="U77"/>
  <c r="V77"/>
  <c r="W77"/>
  <c r="U78"/>
  <c r="V78"/>
  <c r="W78"/>
  <c r="U79"/>
  <c r="V79"/>
  <c r="W79"/>
  <c r="U80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U92"/>
  <c r="V92"/>
  <c r="W92"/>
  <c r="U93"/>
  <c r="V93"/>
  <c r="W93"/>
  <c r="U94"/>
  <c r="V94"/>
  <c r="W94"/>
  <c r="U95"/>
  <c r="V95"/>
  <c r="W95"/>
  <c r="U96"/>
  <c r="V96"/>
  <c r="W96"/>
  <c r="U97"/>
  <c r="V97"/>
  <c r="W97"/>
  <c r="U98"/>
  <c r="V98"/>
  <c r="W98"/>
  <c r="U99"/>
  <c r="V99"/>
  <c r="W99"/>
  <c r="U100"/>
  <c r="V100"/>
  <c r="W100"/>
  <c r="U101"/>
  <c r="V101"/>
  <c r="W101"/>
  <c r="U102"/>
  <c r="V102"/>
  <c r="W102"/>
  <c r="U103"/>
  <c r="V103"/>
  <c r="W103"/>
  <c r="U104"/>
  <c r="V104"/>
  <c r="W104"/>
  <c r="U105"/>
  <c r="V105"/>
  <c r="W105"/>
  <c r="U106"/>
  <c r="V106"/>
  <c r="W106"/>
  <c r="U107"/>
  <c r="V107"/>
  <c r="W107"/>
  <c r="U108"/>
  <c r="V108"/>
  <c r="W108"/>
  <c r="U109"/>
  <c r="V109"/>
  <c r="W109"/>
  <c r="U110"/>
  <c r="V110"/>
  <c r="W110"/>
  <c r="U111"/>
  <c r="V111"/>
  <c r="W111"/>
  <c r="U112"/>
  <c r="V112"/>
  <c r="W112"/>
  <c r="U113"/>
  <c r="V113"/>
  <c r="W113"/>
  <c r="U114"/>
  <c r="V114"/>
  <c r="W114"/>
  <c r="U115"/>
  <c r="V115"/>
  <c r="W115"/>
  <c r="U116"/>
  <c r="V116"/>
  <c r="W116"/>
  <c r="U117"/>
  <c r="V117"/>
  <c r="W117"/>
  <c r="U118"/>
  <c r="V118"/>
  <c r="W118"/>
  <c r="U119"/>
  <c r="V119"/>
  <c r="W119"/>
  <c r="U120"/>
  <c r="V120"/>
  <c r="W120"/>
  <c r="U121"/>
  <c r="V121"/>
  <c r="W121"/>
  <c r="U122"/>
  <c r="V122"/>
  <c r="W122"/>
  <c r="U123"/>
  <c r="V123"/>
  <c r="W123"/>
  <c r="U124"/>
  <c r="V124"/>
  <c r="W124"/>
  <c r="U125"/>
  <c r="V125"/>
  <c r="W125"/>
  <c r="U126"/>
  <c r="V126"/>
  <c r="W126"/>
  <c r="U127"/>
  <c r="V127"/>
  <c r="W127"/>
  <c r="U128"/>
  <c r="V128"/>
  <c r="J128" s="1"/>
  <c r="F128" i="3" s="1"/>
  <c r="W128" i="2"/>
  <c r="U129"/>
  <c r="V129"/>
  <c r="J129" s="1"/>
  <c r="F129" i="3" s="1"/>
  <c r="W129" i="2"/>
  <c r="U130"/>
  <c r="V130"/>
  <c r="W130"/>
  <c r="U131"/>
  <c r="I131" s="1"/>
  <c r="E131" i="3" s="1"/>
  <c r="V131" i="2"/>
  <c r="W131"/>
  <c r="W3"/>
  <c r="V3"/>
  <c r="U3"/>
  <c r="I3" s="1"/>
  <c r="E3" i="3" s="1"/>
  <c r="D133" i="2"/>
  <c r="R4"/>
  <c r="F4" s="1"/>
  <c r="B4" i="3" s="1"/>
  <c r="S4" i="2"/>
  <c r="G4" s="1"/>
  <c r="C4" i="3" s="1"/>
  <c r="T4" i="2"/>
  <c r="H4" s="1"/>
  <c r="D4" i="3" s="1"/>
  <c r="R5" i="2"/>
  <c r="S5"/>
  <c r="T5"/>
  <c r="R6"/>
  <c r="S6"/>
  <c r="T6"/>
  <c r="R7"/>
  <c r="S7"/>
  <c r="T7"/>
  <c r="R8"/>
  <c r="S8"/>
  <c r="T8"/>
  <c r="R9"/>
  <c r="S9"/>
  <c r="T9"/>
  <c r="R10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H127" s="1"/>
  <c r="D127" i="3" s="1"/>
  <c r="R128" i="2"/>
  <c r="S128"/>
  <c r="T128"/>
  <c r="R129"/>
  <c r="S129"/>
  <c r="T129"/>
  <c r="R130"/>
  <c r="S130"/>
  <c r="T130"/>
  <c r="R131"/>
  <c r="F131" s="1"/>
  <c r="B131" i="3" s="1"/>
  <c r="S131" i="2"/>
  <c r="T131"/>
  <c r="Y4" l="1"/>
  <c r="F127"/>
  <c r="B127" i="3" s="1"/>
  <c r="G116" i="2"/>
  <c r="C116" i="3" s="1"/>
  <c r="H105" i="2"/>
  <c r="D105" i="3" s="1"/>
  <c r="F95" i="2"/>
  <c r="B95" i="3" s="1"/>
  <c r="G84" i="2"/>
  <c r="C84" i="3" s="1"/>
  <c r="H73" i="2"/>
  <c r="D73" i="3" s="1"/>
  <c r="F63" i="2"/>
  <c r="B63" i="3" s="1"/>
  <c r="G52" i="2"/>
  <c r="C52" i="3" s="1"/>
  <c r="H41" i="2"/>
  <c r="D41" i="3" s="1"/>
  <c r="F31" i="2"/>
  <c r="B31" i="3" s="1"/>
  <c r="G20" i="2"/>
  <c r="C20" i="3" s="1"/>
  <c r="H9" i="2"/>
  <c r="D9" i="3" s="1"/>
  <c r="K117" i="2"/>
  <c r="G117" i="3" s="1"/>
  <c r="I107" i="2"/>
  <c r="E107" i="3" s="1"/>
  <c r="J96" i="2"/>
  <c r="F96" i="3" s="1"/>
  <c r="K85" i="2"/>
  <c r="G85" i="3" s="1"/>
  <c r="J72" i="2"/>
  <c r="F72" i="3" s="1"/>
  <c r="K61" i="2"/>
  <c r="G61" i="3" s="1"/>
  <c r="J48" i="2"/>
  <c r="F48" i="3" s="1"/>
  <c r="K37" i="2"/>
  <c r="G37" i="3" s="1"/>
  <c r="I27" i="2"/>
  <c r="E27" i="3" s="1"/>
  <c r="J16" i="2"/>
  <c r="F16" i="3" s="1"/>
  <c r="I11" i="2"/>
  <c r="E11" i="3" s="1"/>
  <c r="F130" i="2"/>
  <c r="B130" i="3" s="1"/>
  <c r="G119" i="2"/>
  <c r="C119" i="3" s="1"/>
  <c r="H108" i="2"/>
  <c r="D108" i="3" s="1"/>
  <c r="F98" i="2"/>
  <c r="B98" i="3" s="1"/>
  <c r="G87" i="2"/>
  <c r="C87" i="3" s="1"/>
  <c r="F74" i="2"/>
  <c r="B74" i="3" s="1"/>
  <c r="G63" i="2"/>
  <c r="C63" i="3" s="1"/>
  <c r="H52" i="2"/>
  <c r="D52" i="3" s="1"/>
  <c r="F42" i="2"/>
  <c r="B42" i="3" s="1"/>
  <c r="G31" i="2"/>
  <c r="C31" i="3" s="1"/>
  <c r="H20" i="2"/>
  <c r="D20" i="3" s="1"/>
  <c r="F10" i="2"/>
  <c r="B10" i="3" s="1"/>
  <c r="K128" i="2"/>
  <c r="G128" i="3" s="1"/>
  <c r="I118" i="2"/>
  <c r="E118" i="3" s="1"/>
  <c r="J107" i="2"/>
  <c r="F107" i="3" s="1"/>
  <c r="K96" i="2"/>
  <c r="G96" i="3" s="1"/>
  <c r="I86" i="2"/>
  <c r="E86" i="3" s="1"/>
  <c r="J75" i="2"/>
  <c r="F75" i="3" s="1"/>
  <c r="K64" i="2"/>
  <c r="G64" i="3" s="1"/>
  <c r="I54" i="2"/>
  <c r="E54" i="3" s="1"/>
  <c r="J43" i="2"/>
  <c r="F43" i="3" s="1"/>
  <c r="K32" i="2"/>
  <c r="G32" i="3" s="1"/>
  <c r="I22" i="2"/>
  <c r="E22" i="3" s="1"/>
  <c r="I14" i="2"/>
  <c r="E14" i="3" s="1"/>
  <c r="G122" i="2"/>
  <c r="C122" i="3" s="1"/>
  <c r="H111" i="2"/>
  <c r="D111" i="3" s="1"/>
  <c r="F101" i="2"/>
  <c r="B101" i="3" s="1"/>
  <c r="G90" i="2"/>
  <c r="C90" i="3" s="1"/>
  <c r="H79" i="2"/>
  <c r="D79" i="3" s="1"/>
  <c r="H71" i="2"/>
  <c r="D71" i="3" s="1"/>
  <c r="F61" i="2"/>
  <c r="B61" i="3" s="1"/>
  <c r="F53" i="2"/>
  <c r="B53" i="3" s="1"/>
  <c r="H39" i="2"/>
  <c r="D39" i="3" s="1"/>
  <c r="F29" i="2"/>
  <c r="B29" i="3" s="1"/>
  <c r="G18" i="2"/>
  <c r="C18" i="3" s="1"/>
  <c r="F13" i="2"/>
  <c r="B13" i="3" s="1"/>
  <c r="F5" i="2"/>
  <c r="B5" i="3" s="1"/>
  <c r="I129" i="2"/>
  <c r="E129" i="3" s="1"/>
  <c r="J126" i="2"/>
  <c r="F126" i="3" s="1"/>
  <c r="K123" i="2"/>
  <c r="G123" i="3" s="1"/>
  <c r="I121" i="2"/>
  <c r="E121" i="3" s="1"/>
  <c r="J118" i="2"/>
  <c r="F118" i="3" s="1"/>
  <c r="K115" i="2"/>
  <c r="G115" i="3" s="1"/>
  <c r="I113" i="2"/>
  <c r="E113" i="3" s="1"/>
  <c r="J110" i="2"/>
  <c r="F110" i="3" s="1"/>
  <c r="K107" i="2"/>
  <c r="G107" i="3" s="1"/>
  <c r="I105" i="2"/>
  <c r="E105" i="3" s="1"/>
  <c r="J102" i="2"/>
  <c r="F102" i="3" s="1"/>
  <c r="K99" i="2"/>
  <c r="G99" i="3" s="1"/>
  <c r="I97" i="2"/>
  <c r="E97" i="3" s="1"/>
  <c r="J94" i="2"/>
  <c r="F94" i="3" s="1"/>
  <c r="K91" i="2"/>
  <c r="G91" i="3" s="1"/>
  <c r="I89" i="2"/>
  <c r="E89" i="3" s="1"/>
  <c r="J86" i="2"/>
  <c r="F86" i="3" s="1"/>
  <c r="K83" i="2"/>
  <c r="G83" i="3" s="1"/>
  <c r="I81" i="2"/>
  <c r="E81" i="3" s="1"/>
  <c r="J78" i="2"/>
  <c r="F78" i="3" s="1"/>
  <c r="K75" i="2"/>
  <c r="G75" i="3" s="1"/>
  <c r="I73" i="2"/>
  <c r="E73" i="3" s="1"/>
  <c r="J70" i="2"/>
  <c r="F70" i="3" s="1"/>
  <c r="K67" i="2"/>
  <c r="G67" i="3" s="1"/>
  <c r="I65" i="2"/>
  <c r="E65" i="3" s="1"/>
  <c r="J62" i="2"/>
  <c r="F62" i="3" s="1"/>
  <c r="K59" i="2"/>
  <c r="G59" i="3" s="1"/>
  <c r="I57" i="2"/>
  <c r="E57" i="3" s="1"/>
  <c r="J54" i="2"/>
  <c r="F54" i="3" s="1"/>
  <c r="K51" i="2"/>
  <c r="G51" i="3" s="1"/>
  <c r="I49" i="2"/>
  <c r="E49" i="3" s="1"/>
  <c r="J46" i="2"/>
  <c r="F46" i="3" s="1"/>
  <c r="K43" i="2"/>
  <c r="G43" i="3" s="1"/>
  <c r="I41" i="2"/>
  <c r="E41" i="3" s="1"/>
  <c r="J38" i="2"/>
  <c r="F38" i="3" s="1"/>
  <c r="K35" i="2"/>
  <c r="G35" i="3" s="1"/>
  <c r="I33" i="2"/>
  <c r="E33" i="3" s="1"/>
  <c r="J30" i="2"/>
  <c r="F30" i="3" s="1"/>
  <c r="K27" i="2"/>
  <c r="G27" i="3" s="1"/>
  <c r="I25" i="2"/>
  <c r="E25" i="3" s="1"/>
  <c r="J22" i="2"/>
  <c r="F22" i="3" s="1"/>
  <c r="K19" i="2"/>
  <c r="G19" i="3" s="1"/>
  <c r="I17" i="2"/>
  <c r="E17" i="3" s="1"/>
  <c r="J14" i="2"/>
  <c r="F14" i="3" s="1"/>
  <c r="K11" i="2"/>
  <c r="G11" i="3" s="1"/>
  <c r="I9" i="2"/>
  <c r="E9" i="3" s="1"/>
  <c r="J6" i="2"/>
  <c r="F6" i="3" s="1"/>
  <c r="H130" i="2"/>
  <c r="D130" i="3" s="1"/>
  <c r="F128" i="2"/>
  <c r="B128" i="3" s="1"/>
  <c r="G125" i="2"/>
  <c r="C125" i="3" s="1"/>
  <c r="H122" i="2"/>
  <c r="D122" i="3" s="1"/>
  <c r="F120" i="2"/>
  <c r="B120" i="3" s="1"/>
  <c r="G117" i="2"/>
  <c r="C117" i="3" s="1"/>
  <c r="H114" i="2"/>
  <c r="D114" i="3" s="1"/>
  <c r="F112" i="2"/>
  <c r="B112" i="3" s="1"/>
  <c r="G109" i="2"/>
  <c r="C109" i="3" s="1"/>
  <c r="H106" i="2"/>
  <c r="D106" i="3" s="1"/>
  <c r="F104" i="2"/>
  <c r="B104" i="3" s="1"/>
  <c r="G101" i="2"/>
  <c r="C101" i="3" s="1"/>
  <c r="H98" i="2"/>
  <c r="D98" i="3" s="1"/>
  <c r="F96" i="2"/>
  <c r="B96" i="3" s="1"/>
  <c r="G93" i="2"/>
  <c r="C93" i="3" s="1"/>
  <c r="H90" i="2"/>
  <c r="D90" i="3" s="1"/>
  <c r="F88" i="2"/>
  <c r="B88" i="3" s="1"/>
  <c r="G85" i="2"/>
  <c r="C85" i="3" s="1"/>
  <c r="H82" i="2"/>
  <c r="D82" i="3" s="1"/>
  <c r="F80" i="2"/>
  <c r="B80" i="3" s="1"/>
  <c r="G77" i="2"/>
  <c r="C77" i="3" s="1"/>
  <c r="H74" i="2"/>
  <c r="D74" i="3" s="1"/>
  <c r="F72" i="2"/>
  <c r="B72" i="3" s="1"/>
  <c r="G69" i="2"/>
  <c r="C69" i="3" s="1"/>
  <c r="H66" i="2"/>
  <c r="D66" i="3" s="1"/>
  <c r="F64" i="2"/>
  <c r="B64" i="3" s="1"/>
  <c r="G61" i="2"/>
  <c r="C61" i="3" s="1"/>
  <c r="H58" i="2"/>
  <c r="D58" i="3" s="1"/>
  <c r="F56" i="2"/>
  <c r="B56" i="3" s="1"/>
  <c r="G53" i="2"/>
  <c r="C53" i="3" s="1"/>
  <c r="H50" i="2"/>
  <c r="D50" i="3" s="1"/>
  <c r="F48" i="2"/>
  <c r="B48" i="3" s="1"/>
  <c r="G45" i="2"/>
  <c r="C45" i="3" s="1"/>
  <c r="H42" i="2"/>
  <c r="D42" i="3" s="1"/>
  <c r="F40" i="2"/>
  <c r="G37"/>
  <c r="C37" i="3" s="1"/>
  <c r="H34" i="2"/>
  <c r="D34" i="3" s="1"/>
  <c r="F32" i="2"/>
  <c r="B32" i="3" s="1"/>
  <c r="G29" i="2"/>
  <c r="C29" i="3" s="1"/>
  <c r="H26" i="2"/>
  <c r="D26" i="3" s="1"/>
  <c r="F24" i="2"/>
  <c r="B24" i="3" s="1"/>
  <c r="G21" i="2"/>
  <c r="C21" i="3" s="1"/>
  <c r="H18" i="2"/>
  <c r="D18" i="3" s="1"/>
  <c r="F16" i="2"/>
  <c r="B16" i="3" s="1"/>
  <c r="G13" i="2"/>
  <c r="C13" i="3" s="1"/>
  <c r="H10" i="2"/>
  <c r="D10" i="3" s="1"/>
  <c r="F8" i="2"/>
  <c r="B8" i="3" s="1"/>
  <c r="G5" i="2"/>
  <c r="C5" i="3" s="1"/>
  <c r="K3" i="2"/>
  <c r="G3" i="3" s="1"/>
  <c r="K126" i="2"/>
  <c r="G126" i="3" s="1"/>
  <c r="I124" i="2"/>
  <c r="E124" i="3" s="1"/>
  <c r="J121" i="2"/>
  <c r="F121" i="3" s="1"/>
  <c r="K118" i="2"/>
  <c r="G118" i="3" s="1"/>
  <c r="I116" i="2"/>
  <c r="E116" i="3" s="1"/>
  <c r="J113" i="2"/>
  <c r="F113" i="3" s="1"/>
  <c r="K110" i="2"/>
  <c r="G110" i="3" s="1"/>
  <c r="I108" i="2"/>
  <c r="E108" i="3" s="1"/>
  <c r="J105" i="2"/>
  <c r="F105" i="3" s="1"/>
  <c r="K102" i="2"/>
  <c r="G102" i="3" s="1"/>
  <c r="I100" i="2"/>
  <c r="E100" i="3" s="1"/>
  <c r="J97" i="2"/>
  <c r="F97" i="3" s="1"/>
  <c r="K94" i="2"/>
  <c r="G94" i="3" s="1"/>
  <c r="I92" i="2"/>
  <c r="E92" i="3" s="1"/>
  <c r="J89" i="2"/>
  <c r="F89" i="3" s="1"/>
  <c r="K86" i="2"/>
  <c r="G86" i="3" s="1"/>
  <c r="I84" i="2"/>
  <c r="E84" i="3" s="1"/>
  <c r="J81" i="2"/>
  <c r="F81" i="3" s="1"/>
  <c r="K78" i="2"/>
  <c r="G78" i="3" s="1"/>
  <c r="I76" i="2"/>
  <c r="E76" i="3" s="1"/>
  <c r="J73" i="2"/>
  <c r="F73" i="3" s="1"/>
  <c r="K70" i="2"/>
  <c r="G70" i="3" s="1"/>
  <c r="I68" i="2"/>
  <c r="E68" i="3" s="1"/>
  <c r="J65" i="2"/>
  <c r="F65" i="3" s="1"/>
  <c r="K62" i="2"/>
  <c r="G62" i="3" s="1"/>
  <c r="I60" i="2"/>
  <c r="E60" i="3" s="1"/>
  <c r="J57" i="2"/>
  <c r="F57" i="3" s="1"/>
  <c r="K54" i="2"/>
  <c r="G54" i="3" s="1"/>
  <c r="I52" i="2"/>
  <c r="E52" i="3" s="1"/>
  <c r="J49" i="2"/>
  <c r="F49" i="3" s="1"/>
  <c r="K46" i="2"/>
  <c r="G46" i="3" s="1"/>
  <c r="I44" i="2"/>
  <c r="E44" i="3" s="1"/>
  <c r="J41" i="2"/>
  <c r="F41" i="3" s="1"/>
  <c r="K38" i="2"/>
  <c r="G38" i="3" s="1"/>
  <c r="I36" i="2"/>
  <c r="E36" i="3" s="1"/>
  <c r="J33" i="2"/>
  <c r="F33" i="3" s="1"/>
  <c r="K30" i="2"/>
  <c r="G30" i="3" s="1"/>
  <c r="I28" i="2"/>
  <c r="E28" i="3" s="1"/>
  <c r="J25" i="2"/>
  <c r="F25" i="3" s="1"/>
  <c r="K22" i="2"/>
  <c r="G22" i="3" s="1"/>
  <c r="I20" i="2"/>
  <c r="E20" i="3" s="1"/>
  <c r="J17" i="2"/>
  <c r="F17" i="3" s="1"/>
  <c r="K14" i="2"/>
  <c r="G14" i="3" s="1"/>
  <c r="I12" i="2"/>
  <c r="E12" i="3" s="1"/>
  <c r="J9" i="2"/>
  <c r="F9" i="3" s="1"/>
  <c r="K6" i="2"/>
  <c r="G6" i="3" s="1"/>
  <c r="I4" i="2"/>
  <c r="H121"/>
  <c r="D121" i="3" s="1"/>
  <c r="F111" i="2"/>
  <c r="B111" i="3" s="1"/>
  <c r="G100" i="2"/>
  <c r="C100" i="3" s="1"/>
  <c r="H89" i="2"/>
  <c r="D89" i="3" s="1"/>
  <c r="F79" i="2"/>
  <c r="B79" i="3" s="1"/>
  <c r="G68" i="2"/>
  <c r="C68" i="3" s="1"/>
  <c r="H57" i="2"/>
  <c r="D57" i="3" s="1"/>
  <c r="F47" i="2"/>
  <c r="B47" i="3" s="1"/>
  <c r="G36" i="2"/>
  <c r="C36" i="3" s="1"/>
  <c r="H25" i="2"/>
  <c r="D25" i="3" s="1"/>
  <c r="F15" i="2"/>
  <c r="B15" i="3" s="1"/>
  <c r="I123" i="2"/>
  <c r="E123" i="3" s="1"/>
  <c r="J112" i="2"/>
  <c r="F112" i="3" s="1"/>
  <c r="K101" i="2"/>
  <c r="G101" i="3" s="1"/>
  <c r="I91" i="2"/>
  <c r="E91" i="3" s="1"/>
  <c r="I83" i="2"/>
  <c r="E83" i="3" s="1"/>
  <c r="I75" i="2"/>
  <c r="E75" i="3" s="1"/>
  <c r="J64" i="2"/>
  <c r="F64" i="3" s="1"/>
  <c r="K53" i="2"/>
  <c r="G53" i="3" s="1"/>
  <c r="I43" i="2"/>
  <c r="E43" i="3" s="1"/>
  <c r="J32" i="2"/>
  <c r="F32" i="3" s="1"/>
  <c r="I19" i="2"/>
  <c r="E19" i="3" s="1"/>
  <c r="K5" i="2"/>
  <c r="G5" i="3" s="1"/>
  <c r="H124" i="2"/>
  <c r="D124" i="3" s="1"/>
  <c r="H116" i="2"/>
  <c r="D116" i="3" s="1"/>
  <c r="F106" i="2"/>
  <c r="B106" i="3" s="1"/>
  <c r="G95" i="2"/>
  <c r="C95" i="3" s="1"/>
  <c r="H84" i="2"/>
  <c r="D84" i="3" s="1"/>
  <c r="H76" i="2"/>
  <c r="D76" i="3" s="1"/>
  <c r="F66" i="2"/>
  <c r="B66" i="3" s="1"/>
  <c r="G55" i="2"/>
  <c r="C55" i="3" s="1"/>
  <c r="H44" i="2"/>
  <c r="D44" i="3" s="1"/>
  <c r="F34" i="2"/>
  <c r="B34" i="3" s="1"/>
  <c r="G23" i="2"/>
  <c r="C23" i="3" s="1"/>
  <c r="H12" i="2"/>
  <c r="D12" i="3" s="1"/>
  <c r="J131" i="2"/>
  <c r="F131" i="3" s="1"/>
  <c r="K120" i="2"/>
  <c r="G120" i="3" s="1"/>
  <c r="I110" i="2"/>
  <c r="E110" i="3" s="1"/>
  <c r="J99" i="2"/>
  <c r="F99" i="3" s="1"/>
  <c r="K88" i="2"/>
  <c r="G88" i="3" s="1"/>
  <c r="I78" i="2"/>
  <c r="E78" i="3" s="1"/>
  <c r="J67" i="2"/>
  <c r="F67" i="3" s="1"/>
  <c r="K56" i="2"/>
  <c r="G56" i="3" s="1"/>
  <c r="I46" i="2"/>
  <c r="E46" i="3" s="1"/>
  <c r="J35" i="2"/>
  <c r="F35" i="3" s="1"/>
  <c r="K24" i="2"/>
  <c r="G24" i="3" s="1"/>
  <c r="J11" i="2"/>
  <c r="F11" i="3" s="1"/>
  <c r="G130" i="2"/>
  <c r="C130" i="3" s="1"/>
  <c r="H119" i="2"/>
  <c r="D119" i="3" s="1"/>
  <c r="F109" i="2"/>
  <c r="B109" i="3" s="1"/>
  <c r="G98" i="2"/>
  <c r="C98" i="3" s="1"/>
  <c r="H87" i="2"/>
  <c r="D87" i="3" s="1"/>
  <c r="F77" i="2"/>
  <c r="B77" i="3" s="1"/>
  <c r="G66" i="2"/>
  <c r="C66" i="3" s="1"/>
  <c r="G58" i="2"/>
  <c r="C58" i="3" s="1"/>
  <c r="G50" i="2"/>
  <c r="C50" i="3" s="1"/>
  <c r="G42" i="2"/>
  <c r="C42" i="3" s="1"/>
  <c r="H31" i="2"/>
  <c r="D31" i="3" s="1"/>
  <c r="F21" i="2"/>
  <c r="B21" i="3" s="1"/>
  <c r="H7" i="2"/>
  <c r="D7" i="3" s="1"/>
  <c r="G128" i="2"/>
  <c r="C128" i="3" s="1"/>
  <c r="G120" i="2"/>
  <c r="C120" i="3" s="1"/>
  <c r="G112" i="2"/>
  <c r="C112" i="3" s="1"/>
  <c r="G104" i="2"/>
  <c r="C104" i="3" s="1"/>
  <c r="G96" i="2"/>
  <c r="C96" i="3" s="1"/>
  <c r="G88" i="2"/>
  <c r="C88" i="3" s="1"/>
  <c r="G80" i="2"/>
  <c r="C80" i="3" s="1"/>
  <c r="G72" i="2"/>
  <c r="C72" i="3" s="1"/>
  <c r="G64" i="2"/>
  <c r="C64" i="3" s="1"/>
  <c r="G56" i="2"/>
  <c r="C56" i="3" s="1"/>
  <c r="G48" i="2"/>
  <c r="C48" i="3" s="1"/>
  <c r="G40" i="2"/>
  <c r="C40" i="3" s="1"/>
  <c r="G32" i="2"/>
  <c r="C32" i="3" s="1"/>
  <c r="G24" i="2"/>
  <c r="C24" i="3" s="1"/>
  <c r="G16" i="2"/>
  <c r="C16" i="3" s="1"/>
  <c r="G8" i="2"/>
  <c r="C8" i="3" s="1"/>
  <c r="K129" i="2"/>
  <c r="G129" i="3" s="1"/>
  <c r="K121" i="2"/>
  <c r="G121" i="3" s="1"/>
  <c r="K113" i="2"/>
  <c r="G113" i="3" s="1"/>
  <c r="K105" i="2"/>
  <c r="G105" i="3" s="1"/>
  <c r="K97" i="2"/>
  <c r="G97" i="3" s="1"/>
  <c r="K89" i="2"/>
  <c r="G89" i="3" s="1"/>
  <c r="K81" i="2"/>
  <c r="G81" i="3" s="1"/>
  <c r="K73" i="2"/>
  <c r="G73" i="3" s="1"/>
  <c r="K65" i="2"/>
  <c r="G65" i="3" s="1"/>
  <c r="K57" i="2"/>
  <c r="G57" i="3" s="1"/>
  <c r="K49" i="2"/>
  <c r="G49" i="3" s="1"/>
  <c r="K41" i="2"/>
  <c r="G41" i="3" s="1"/>
  <c r="K33" i="2"/>
  <c r="G33" i="3" s="1"/>
  <c r="K25" i="2"/>
  <c r="G25" i="3" s="1"/>
  <c r="K17" i="2"/>
  <c r="G17" i="3" s="1"/>
  <c r="J12" i="2"/>
  <c r="F12" i="3" s="1"/>
  <c r="J4" i="2"/>
  <c r="F4" i="3" s="1"/>
  <c r="F126" i="2"/>
  <c r="F118"/>
  <c r="B118" i="3" s="1"/>
  <c r="F110" i="2"/>
  <c r="B110" i="3" s="1"/>
  <c r="H88" i="2"/>
  <c r="D88" i="3" s="1"/>
  <c r="H80" i="2"/>
  <c r="D80" i="3" s="1"/>
  <c r="F70" i="2"/>
  <c r="B70" i="3" s="1"/>
  <c r="F62" i="2"/>
  <c r="B62" i="3" s="1"/>
  <c r="F54" i="2"/>
  <c r="B54" i="3" s="1"/>
  <c r="F46" i="2"/>
  <c r="B46" i="3" s="1"/>
  <c r="F38" i="2"/>
  <c r="B38" i="3" s="1"/>
  <c r="F30" i="2"/>
  <c r="B30" i="3" s="1"/>
  <c r="F22" i="2"/>
  <c r="B22" i="3" s="1"/>
  <c r="G11" i="2"/>
  <c r="C11" i="3" s="1"/>
  <c r="I130" i="2"/>
  <c r="E130" i="3" s="1"/>
  <c r="J127" i="2"/>
  <c r="F127" i="3" s="1"/>
  <c r="K124" i="2"/>
  <c r="G124" i="3" s="1"/>
  <c r="I122" i="2"/>
  <c r="E122" i="3" s="1"/>
  <c r="J119" i="2"/>
  <c r="F119" i="3" s="1"/>
  <c r="K116" i="2"/>
  <c r="G116" i="3" s="1"/>
  <c r="I114" i="2"/>
  <c r="E114" i="3" s="1"/>
  <c r="J111" i="2"/>
  <c r="F111" i="3" s="1"/>
  <c r="K108" i="2"/>
  <c r="G108" i="3" s="1"/>
  <c r="I106" i="2"/>
  <c r="E106" i="3" s="1"/>
  <c r="J103" i="2"/>
  <c r="F103" i="3" s="1"/>
  <c r="K100" i="2"/>
  <c r="G100" i="3" s="1"/>
  <c r="I98" i="2"/>
  <c r="E98" i="3" s="1"/>
  <c r="J95" i="2"/>
  <c r="F95" i="3" s="1"/>
  <c r="K92" i="2"/>
  <c r="G92" i="3" s="1"/>
  <c r="I90" i="2"/>
  <c r="E90" i="3" s="1"/>
  <c r="J87" i="2"/>
  <c r="F87" i="3" s="1"/>
  <c r="K84" i="2"/>
  <c r="G84" i="3" s="1"/>
  <c r="I82" i="2"/>
  <c r="E82" i="3" s="1"/>
  <c r="J79" i="2"/>
  <c r="F79" i="3" s="1"/>
  <c r="K76" i="2"/>
  <c r="G76" i="3" s="1"/>
  <c r="I74" i="2"/>
  <c r="E74" i="3" s="1"/>
  <c r="J71" i="2"/>
  <c r="F71" i="3" s="1"/>
  <c r="K68" i="2"/>
  <c r="G68" i="3" s="1"/>
  <c r="I66" i="2"/>
  <c r="E66" i="3" s="1"/>
  <c r="J63" i="2"/>
  <c r="F63" i="3" s="1"/>
  <c r="K60" i="2"/>
  <c r="G60" i="3" s="1"/>
  <c r="I58" i="2"/>
  <c r="E58" i="3" s="1"/>
  <c r="J55" i="2"/>
  <c r="F55" i="3" s="1"/>
  <c r="K52" i="2"/>
  <c r="G52" i="3" s="1"/>
  <c r="I50" i="2"/>
  <c r="E50" i="3" s="1"/>
  <c r="J47" i="2"/>
  <c r="F47" i="3" s="1"/>
  <c r="K44" i="2"/>
  <c r="G44" i="3" s="1"/>
  <c r="I42" i="2"/>
  <c r="E42" i="3" s="1"/>
  <c r="J39" i="2"/>
  <c r="F39" i="3" s="1"/>
  <c r="K36" i="2"/>
  <c r="G36" i="3" s="1"/>
  <c r="I34" i="2"/>
  <c r="E34" i="3" s="1"/>
  <c r="J31" i="2"/>
  <c r="F31" i="3" s="1"/>
  <c r="K28" i="2"/>
  <c r="G28" i="3" s="1"/>
  <c r="I26" i="2"/>
  <c r="E26" i="3" s="1"/>
  <c r="J23" i="2"/>
  <c r="F23" i="3" s="1"/>
  <c r="K20" i="2"/>
  <c r="G20" i="3" s="1"/>
  <c r="I18" i="2"/>
  <c r="E18" i="3" s="1"/>
  <c r="J15" i="2"/>
  <c r="F15" i="3" s="1"/>
  <c r="K12" i="2"/>
  <c r="G12" i="3" s="1"/>
  <c r="I10" i="2"/>
  <c r="E10" i="3" s="1"/>
  <c r="J7" i="2"/>
  <c r="F7" i="3" s="1"/>
  <c r="K4" i="2"/>
  <c r="G4" i="3" s="1"/>
  <c r="H129" i="2"/>
  <c r="D129" i="3" s="1"/>
  <c r="F119" i="2"/>
  <c r="B119" i="3" s="1"/>
  <c r="G108" i="2"/>
  <c r="C108" i="3" s="1"/>
  <c r="H97" i="2"/>
  <c r="D97" i="3" s="1"/>
  <c r="F87" i="2"/>
  <c r="B87" i="3" s="1"/>
  <c r="G76" i="2"/>
  <c r="C76" i="3" s="1"/>
  <c r="H65" i="2"/>
  <c r="D65" i="3" s="1"/>
  <c r="F55" i="2"/>
  <c r="B55" i="3" s="1"/>
  <c r="G44" i="2"/>
  <c r="C44" i="3" s="1"/>
  <c r="H33" i="2"/>
  <c r="D33" i="3" s="1"/>
  <c r="F23" i="2"/>
  <c r="B23" i="3" s="1"/>
  <c r="G12" i="2"/>
  <c r="C12" i="3" s="1"/>
  <c r="J120" i="2"/>
  <c r="F120" i="3" s="1"/>
  <c r="K109" i="2"/>
  <c r="G109" i="3" s="1"/>
  <c r="I99" i="2"/>
  <c r="E99" i="3" s="1"/>
  <c r="J88" i="2"/>
  <c r="F88" i="3" s="1"/>
  <c r="K77" i="2"/>
  <c r="G77" i="3" s="1"/>
  <c r="I67" i="2"/>
  <c r="E67" i="3" s="1"/>
  <c r="J56" i="2"/>
  <c r="F56" i="3" s="1"/>
  <c r="K45" i="2"/>
  <c r="G45" i="3" s="1"/>
  <c r="I35" i="2"/>
  <c r="E35" i="3" s="1"/>
  <c r="J24" i="2"/>
  <c r="F24" i="3" s="1"/>
  <c r="K13" i="2"/>
  <c r="G13" i="3" s="1"/>
  <c r="F122" i="2"/>
  <c r="B122" i="3" s="1"/>
  <c r="G111" i="2"/>
  <c r="C111" i="3" s="1"/>
  <c r="H100" i="2"/>
  <c r="D100" i="3" s="1"/>
  <c r="F90" i="2"/>
  <c r="B90" i="3" s="1"/>
  <c r="G79" i="2"/>
  <c r="C79" i="3" s="1"/>
  <c r="H68" i="2"/>
  <c r="D68" i="3" s="1"/>
  <c r="F58" i="2"/>
  <c r="B58" i="3" s="1"/>
  <c r="G47" i="2"/>
  <c r="C47" i="3" s="1"/>
  <c r="H36" i="2"/>
  <c r="D36" i="3" s="1"/>
  <c r="F26" i="2"/>
  <c r="B26" i="3" s="1"/>
  <c r="G15" i="2"/>
  <c r="C15" i="3" s="1"/>
  <c r="J123" i="2"/>
  <c r="F123" i="3" s="1"/>
  <c r="K112" i="2"/>
  <c r="G112" i="3" s="1"/>
  <c r="I102" i="2"/>
  <c r="E102" i="3" s="1"/>
  <c r="J91" i="2"/>
  <c r="F91" i="3" s="1"/>
  <c r="K80" i="2"/>
  <c r="G80" i="3" s="1"/>
  <c r="I70" i="2"/>
  <c r="E70" i="3" s="1"/>
  <c r="J59" i="2"/>
  <c r="F59" i="3" s="1"/>
  <c r="K48" i="2"/>
  <c r="G48" i="3" s="1"/>
  <c r="I38" i="2"/>
  <c r="E38" i="3" s="1"/>
  <c r="J27" i="2"/>
  <c r="F27" i="3" s="1"/>
  <c r="K16" i="2"/>
  <c r="G16" i="3" s="1"/>
  <c r="K8" i="2"/>
  <c r="G8" i="3" s="1"/>
  <c r="G114" i="2"/>
  <c r="C114" i="3" s="1"/>
  <c r="H103" i="2"/>
  <c r="D103" i="3" s="1"/>
  <c r="F93" i="2"/>
  <c r="B93" i="3" s="1"/>
  <c r="G82" i="2"/>
  <c r="C82" i="3" s="1"/>
  <c r="F69" i="2"/>
  <c r="B69" i="3" s="1"/>
  <c r="H47" i="2"/>
  <c r="D47" i="3" s="1"/>
  <c r="F37" i="2"/>
  <c r="B37" i="3" s="1"/>
  <c r="G26" i="2"/>
  <c r="C26" i="3" s="1"/>
  <c r="H15" i="2"/>
  <c r="D15" i="3" s="1"/>
  <c r="K131" i="2"/>
  <c r="G131" i="3" s="1"/>
  <c r="H125" i="2"/>
  <c r="D125" i="3" s="1"/>
  <c r="H117" i="2"/>
  <c r="D117" i="3" s="1"/>
  <c r="H109" i="2"/>
  <c r="D109" i="3" s="1"/>
  <c r="H101" i="2"/>
  <c r="D101" i="3" s="1"/>
  <c r="H93" i="2"/>
  <c r="D93" i="3" s="1"/>
  <c r="H85" i="2"/>
  <c r="D85" i="3" s="1"/>
  <c r="H77" i="2"/>
  <c r="D77" i="3" s="1"/>
  <c r="H69" i="2"/>
  <c r="D69" i="3" s="1"/>
  <c r="H61" i="2"/>
  <c r="D61" i="3" s="1"/>
  <c r="H53" i="2"/>
  <c r="D53" i="3" s="1"/>
  <c r="H45" i="2"/>
  <c r="D45" i="3" s="1"/>
  <c r="H37" i="2"/>
  <c r="D37" i="3" s="1"/>
  <c r="H29" i="2"/>
  <c r="D29" i="3" s="1"/>
  <c r="H21" i="2"/>
  <c r="D21" i="3" s="1"/>
  <c r="H13" i="2"/>
  <c r="D13" i="3" s="1"/>
  <c r="H5" i="2"/>
  <c r="D5" i="3" s="1"/>
  <c r="I127" i="2"/>
  <c r="E127" i="3" s="1"/>
  <c r="I119" i="2"/>
  <c r="E119" i="3" s="1"/>
  <c r="I111" i="2"/>
  <c r="E111" i="3" s="1"/>
  <c r="I103" i="2"/>
  <c r="E103" i="3" s="1"/>
  <c r="I95" i="2"/>
  <c r="E95" i="3" s="1"/>
  <c r="I87" i="2"/>
  <c r="E87" i="3" s="1"/>
  <c r="I79" i="2"/>
  <c r="E79" i="3" s="1"/>
  <c r="I71" i="2"/>
  <c r="E71" i="3" s="1"/>
  <c r="I63" i="2"/>
  <c r="E63" i="3" s="1"/>
  <c r="I55" i="2"/>
  <c r="E55" i="3" s="1"/>
  <c r="I47" i="2"/>
  <c r="E47" i="3" s="1"/>
  <c r="I39" i="2"/>
  <c r="E39" i="3" s="1"/>
  <c r="I31" i="2"/>
  <c r="E31" i="3" s="1"/>
  <c r="I23" i="2"/>
  <c r="E23" i="3" s="1"/>
  <c r="I15" i="2"/>
  <c r="E15" i="3" s="1"/>
  <c r="I7" i="2"/>
  <c r="E7" i="3" s="1"/>
  <c r="G99" i="2"/>
  <c r="C99" i="3" s="1"/>
  <c r="F129" i="2"/>
  <c r="B129" i="3" s="1"/>
  <c r="G110" i="2"/>
  <c r="C110" i="3" s="1"/>
  <c r="J130" i="2"/>
  <c r="F130" i="3" s="1"/>
  <c r="K127" i="2"/>
  <c r="G127" i="3" s="1"/>
  <c r="I125" i="2"/>
  <c r="E125" i="3" s="1"/>
  <c r="J122" i="2"/>
  <c r="F122" i="3" s="1"/>
  <c r="K119" i="2"/>
  <c r="G119" i="3" s="1"/>
  <c r="I117" i="2"/>
  <c r="E117" i="3" s="1"/>
  <c r="J114" i="2"/>
  <c r="F114" i="3" s="1"/>
  <c r="K111" i="2"/>
  <c r="G111" i="3" s="1"/>
  <c r="I109" i="2"/>
  <c r="E109" i="3" s="1"/>
  <c r="J106" i="2"/>
  <c r="F106" i="3" s="1"/>
  <c r="K103" i="2"/>
  <c r="G103" i="3" s="1"/>
  <c r="I101" i="2"/>
  <c r="E101" i="3" s="1"/>
  <c r="J98" i="2"/>
  <c r="F98" i="3" s="1"/>
  <c r="K95" i="2"/>
  <c r="G95" i="3" s="1"/>
  <c r="I93" i="2"/>
  <c r="E93" i="3" s="1"/>
  <c r="J90" i="2"/>
  <c r="F90" i="3" s="1"/>
  <c r="K87" i="2"/>
  <c r="G87" i="3" s="1"/>
  <c r="I85" i="2"/>
  <c r="E85" i="3" s="1"/>
  <c r="J82" i="2"/>
  <c r="F82" i="3" s="1"/>
  <c r="K79" i="2"/>
  <c r="G79" i="3" s="1"/>
  <c r="I77" i="2"/>
  <c r="E77" i="3" s="1"/>
  <c r="J74" i="2"/>
  <c r="F74" i="3" s="1"/>
  <c r="K71" i="2"/>
  <c r="G71" i="3" s="1"/>
  <c r="I69" i="2"/>
  <c r="E69" i="3" s="1"/>
  <c r="J66" i="2"/>
  <c r="F66" i="3" s="1"/>
  <c r="K63" i="2"/>
  <c r="G63" i="3" s="1"/>
  <c r="I61" i="2"/>
  <c r="E61" i="3" s="1"/>
  <c r="J58" i="2"/>
  <c r="F58" i="3" s="1"/>
  <c r="K55" i="2"/>
  <c r="G55" i="3" s="1"/>
  <c r="I53" i="2"/>
  <c r="E53" i="3" s="1"/>
  <c r="J50" i="2"/>
  <c r="F50" i="3" s="1"/>
  <c r="K47" i="2"/>
  <c r="G47" i="3" s="1"/>
  <c r="I45" i="2"/>
  <c r="E45" i="3" s="1"/>
  <c r="J42" i="2"/>
  <c r="F42" i="3" s="1"/>
  <c r="K39" i="2"/>
  <c r="G39" i="3" s="1"/>
  <c r="I37" i="2"/>
  <c r="E37" i="3" s="1"/>
  <c r="J34" i="2"/>
  <c r="F34" i="3" s="1"/>
  <c r="K31" i="2"/>
  <c r="G31" i="3" s="1"/>
  <c r="I29" i="2"/>
  <c r="E29" i="3" s="1"/>
  <c r="J26" i="2"/>
  <c r="F26" i="3" s="1"/>
  <c r="K23" i="2"/>
  <c r="G23" i="3" s="1"/>
  <c r="I21" i="2"/>
  <c r="E21" i="3" s="1"/>
  <c r="J18" i="2"/>
  <c r="F18" i="3" s="1"/>
  <c r="K15" i="2"/>
  <c r="G15" i="3" s="1"/>
  <c r="I13" i="2"/>
  <c r="E13" i="3" s="1"/>
  <c r="J10" i="2"/>
  <c r="F10" i="3" s="1"/>
  <c r="K7" i="2"/>
  <c r="G7" i="3" s="1"/>
  <c r="I5" i="2"/>
  <c r="E5" i="3" s="1"/>
  <c r="G124" i="2"/>
  <c r="C124" i="3" s="1"/>
  <c r="H113" i="2"/>
  <c r="D113" i="3" s="1"/>
  <c r="F103" i="2"/>
  <c r="B103" i="3" s="1"/>
  <c r="G92" i="2"/>
  <c r="C92" i="3" s="1"/>
  <c r="H81" i="2"/>
  <c r="D81" i="3" s="1"/>
  <c r="F71" i="2"/>
  <c r="B71" i="3" s="1"/>
  <c r="G60" i="2"/>
  <c r="C60" i="3" s="1"/>
  <c r="H49" i="2"/>
  <c r="D49" i="3" s="1"/>
  <c r="F39" i="2"/>
  <c r="B39" i="3" s="1"/>
  <c r="G28" i="2"/>
  <c r="C28" i="3" s="1"/>
  <c r="H17" i="2"/>
  <c r="D17" i="3" s="1"/>
  <c r="F7" i="2"/>
  <c r="B7" i="3" s="1"/>
  <c r="K125" i="2"/>
  <c r="G125" i="3" s="1"/>
  <c r="I115" i="2"/>
  <c r="E115" i="3" s="1"/>
  <c r="J104" i="2"/>
  <c r="F104" i="3" s="1"/>
  <c r="K93" i="2"/>
  <c r="G93" i="3" s="1"/>
  <c r="J80" i="2"/>
  <c r="F80" i="3" s="1"/>
  <c r="K69" i="2"/>
  <c r="G69" i="3" s="1"/>
  <c r="I59" i="2"/>
  <c r="E59" i="3" s="1"/>
  <c r="I51" i="2"/>
  <c r="E51" i="3" s="1"/>
  <c r="J40" i="2"/>
  <c r="F40" i="3" s="1"/>
  <c r="K29" i="2"/>
  <c r="G29" i="3" s="1"/>
  <c r="K21" i="2"/>
  <c r="G21" i="3" s="1"/>
  <c r="J8" i="2"/>
  <c r="F8" i="3" s="1"/>
  <c r="G127" i="2"/>
  <c r="C127" i="3" s="1"/>
  <c r="F114" i="2"/>
  <c r="B114" i="3" s="1"/>
  <c r="G103" i="2"/>
  <c r="C103" i="3" s="1"/>
  <c r="H92" i="2"/>
  <c r="D92" i="3" s="1"/>
  <c r="F82" i="2"/>
  <c r="B82" i="3" s="1"/>
  <c r="G71" i="2"/>
  <c r="C71" i="3" s="1"/>
  <c r="H60" i="2"/>
  <c r="D60" i="3" s="1"/>
  <c r="F50" i="2"/>
  <c r="B50" i="3" s="1"/>
  <c r="G39" i="2"/>
  <c r="C39" i="3" s="1"/>
  <c r="H28" i="2"/>
  <c r="D28" i="3" s="1"/>
  <c r="F18" i="2"/>
  <c r="G7"/>
  <c r="C7" i="3" s="1"/>
  <c r="I126" i="2"/>
  <c r="E126" i="3" s="1"/>
  <c r="J115" i="2"/>
  <c r="F115" i="3" s="1"/>
  <c r="K104" i="2"/>
  <c r="G104" i="3" s="1"/>
  <c r="I94" i="2"/>
  <c r="E94" i="3" s="1"/>
  <c r="J83" i="2"/>
  <c r="F83" i="3" s="1"/>
  <c r="K72" i="2"/>
  <c r="G72" i="3" s="1"/>
  <c r="I62" i="2"/>
  <c r="E62" i="3" s="1"/>
  <c r="J51" i="2"/>
  <c r="F51" i="3" s="1"/>
  <c r="K40" i="2"/>
  <c r="G40" i="3" s="1"/>
  <c r="I30" i="2"/>
  <c r="E30" i="3" s="1"/>
  <c r="J19" i="2"/>
  <c r="F19" i="3" s="1"/>
  <c r="I6" i="2"/>
  <c r="E6" i="3" s="1"/>
  <c r="F125" i="2"/>
  <c r="B125" i="3" s="1"/>
  <c r="F117" i="2"/>
  <c r="B117" i="3" s="1"/>
  <c r="G106" i="2"/>
  <c r="C106" i="3" s="1"/>
  <c r="H95" i="2"/>
  <c r="D95" i="3" s="1"/>
  <c r="F85" i="2"/>
  <c r="B85" i="3" s="1"/>
  <c r="G74" i="2"/>
  <c r="C74" i="3" s="1"/>
  <c r="H63" i="2"/>
  <c r="D63" i="3" s="1"/>
  <c r="H55" i="2"/>
  <c r="D55" i="3" s="1"/>
  <c r="F45" i="2"/>
  <c r="B45" i="3" s="1"/>
  <c r="G34" i="2"/>
  <c r="C34" i="3" s="1"/>
  <c r="H23" i="2"/>
  <c r="D23" i="3" s="1"/>
  <c r="G10" i="2"/>
  <c r="C10" i="3" s="1"/>
  <c r="F123" i="2"/>
  <c r="B123" i="3" s="1"/>
  <c r="F115" i="2"/>
  <c r="B115" i="3" s="1"/>
  <c r="F107" i="2"/>
  <c r="B107" i="3" s="1"/>
  <c r="F99" i="2"/>
  <c r="B99" i="3" s="1"/>
  <c r="F91" i="2"/>
  <c r="B91" i="3" s="1"/>
  <c r="F83" i="2"/>
  <c r="B83" i="3" s="1"/>
  <c r="F75" i="2"/>
  <c r="B75" i="3" s="1"/>
  <c r="F67" i="2"/>
  <c r="B67" i="3" s="1"/>
  <c r="F59" i="2"/>
  <c r="B59" i="3" s="1"/>
  <c r="F51" i="2"/>
  <c r="B51" i="3" s="1"/>
  <c r="F43" i="2"/>
  <c r="B43" i="3" s="1"/>
  <c r="F35" i="2"/>
  <c r="F27"/>
  <c r="B27" i="3" s="1"/>
  <c r="F19" i="2"/>
  <c r="B19" i="3" s="1"/>
  <c r="F11" i="2"/>
  <c r="B11" i="3" s="1"/>
  <c r="J3" i="2"/>
  <c r="F3" i="3" s="1"/>
  <c r="J124" i="2"/>
  <c r="F124" i="3" s="1"/>
  <c r="J116" i="2"/>
  <c r="F116" i="3" s="1"/>
  <c r="J108" i="2"/>
  <c r="F108" i="3" s="1"/>
  <c r="J100" i="2"/>
  <c r="F100" i="3" s="1"/>
  <c r="J92" i="2"/>
  <c r="F92" i="3" s="1"/>
  <c r="J84" i="2"/>
  <c r="F84" i="3" s="1"/>
  <c r="J76" i="2"/>
  <c r="F76" i="3" s="1"/>
  <c r="J68" i="2"/>
  <c r="F68" i="3" s="1"/>
  <c r="J60" i="2"/>
  <c r="F60" i="3" s="1"/>
  <c r="J52" i="2"/>
  <c r="F52" i="3" s="1"/>
  <c r="J44" i="2"/>
  <c r="F44" i="3" s="1"/>
  <c r="J36" i="2"/>
  <c r="F36" i="3" s="1"/>
  <c r="J28" i="2"/>
  <c r="F28" i="3" s="1"/>
  <c r="J20" i="2"/>
  <c r="F20" i="3" s="1"/>
  <c r="K9" i="2"/>
  <c r="G9" i="3" s="1"/>
  <c r="G129" i="2"/>
  <c r="C129" i="3" s="1"/>
  <c r="H126" i="2"/>
  <c r="D126" i="3" s="1"/>
  <c r="F124" i="2"/>
  <c r="B124" i="3" s="1"/>
  <c r="G121" i="2"/>
  <c r="C121" i="3" s="1"/>
  <c r="H118" i="2"/>
  <c r="D118" i="3" s="1"/>
  <c r="F116" i="2"/>
  <c r="B116" i="3" s="1"/>
  <c r="G113" i="2"/>
  <c r="C113" i="3" s="1"/>
  <c r="H110" i="2"/>
  <c r="D110" i="3" s="1"/>
  <c r="F108" i="2"/>
  <c r="B108" i="3" s="1"/>
  <c r="G105" i="2"/>
  <c r="C105" i="3" s="1"/>
  <c r="H102" i="2"/>
  <c r="D102" i="3" s="1"/>
  <c r="F100" i="2"/>
  <c r="B100" i="3" s="1"/>
  <c r="G97" i="2"/>
  <c r="C97" i="3" s="1"/>
  <c r="H94" i="2"/>
  <c r="D94" i="3" s="1"/>
  <c r="F92" i="2"/>
  <c r="B92" i="3" s="1"/>
  <c r="G89" i="2"/>
  <c r="C89" i="3" s="1"/>
  <c r="H86" i="2"/>
  <c r="D86" i="3" s="1"/>
  <c r="F84" i="2"/>
  <c r="B84" i="3" s="1"/>
  <c r="G81" i="2"/>
  <c r="C81" i="3" s="1"/>
  <c r="H78" i="2"/>
  <c r="D78" i="3" s="1"/>
  <c r="F76" i="2"/>
  <c r="G73"/>
  <c r="C73" i="3" s="1"/>
  <c r="H70" i="2"/>
  <c r="D70" i="3" s="1"/>
  <c r="F68" i="2"/>
  <c r="B68" i="3" s="1"/>
  <c r="G65" i="2"/>
  <c r="C65" i="3" s="1"/>
  <c r="H62" i="2"/>
  <c r="D62" i="3" s="1"/>
  <c r="F60" i="2"/>
  <c r="B60" i="3" s="1"/>
  <c r="G57" i="2"/>
  <c r="C57" i="3" s="1"/>
  <c r="H54" i="2"/>
  <c r="D54" i="3" s="1"/>
  <c r="F52" i="2"/>
  <c r="B52" i="3" s="1"/>
  <c r="G49" i="2"/>
  <c r="C49" i="3" s="1"/>
  <c r="H46" i="2"/>
  <c r="D46" i="3" s="1"/>
  <c r="F44" i="2"/>
  <c r="G41"/>
  <c r="C41" i="3" s="1"/>
  <c r="H38" i="2"/>
  <c r="D38" i="3" s="1"/>
  <c r="F36" i="2"/>
  <c r="B36" i="3" s="1"/>
  <c r="G33" i="2"/>
  <c r="C33" i="3" s="1"/>
  <c r="H30" i="2"/>
  <c r="D30" i="3" s="1"/>
  <c r="F28" i="2"/>
  <c r="B28" i="3" s="1"/>
  <c r="G25" i="2"/>
  <c r="C25" i="3" s="1"/>
  <c r="H22" i="2"/>
  <c r="D22" i="3" s="1"/>
  <c r="F20" i="2"/>
  <c r="B20" i="3" s="1"/>
  <c r="G17" i="2"/>
  <c r="C17" i="3" s="1"/>
  <c r="H14" i="2"/>
  <c r="D14" i="3" s="1"/>
  <c r="F12" i="2"/>
  <c r="G9"/>
  <c r="C9" i="3" s="1"/>
  <c r="H6" i="2"/>
  <c r="D6" i="3" s="1"/>
  <c r="K130" i="2"/>
  <c r="G130" i="3" s="1"/>
  <c r="I128" i="2"/>
  <c r="E128" i="3" s="1"/>
  <c r="J125" i="2"/>
  <c r="F125" i="3" s="1"/>
  <c r="K122" i="2"/>
  <c r="G122" i="3" s="1"/>
  <c r="I120" i="2"/>
  <c r="E120" i="3" s="1"/>
  <c r="J117" i="2"/>
  <c r="F117" i="3" s="1"/>
  <c r="K114" i="2"/>
  <c r="G114" i="3" s="1"/>
  <c r="I112" i="2"/>
  <c r="E112" i="3" s="1"/>
  <c r="J109" i="2"/>
  <c r="F109" i="3" s="1"/>
  <c r="K106" i="2"/>
  <c r="G106" i="3" s="1"/>
  <c r="I104" i="2"/>
  <c r="E104" i="3" s="1"/>
  <c r="J101" i="2"/>
  <c r="F101" i="3" s="1"/>
  <c r="K98" i="2"/>
  <c r="G98" i="3" s="1"/>
  <c r="I96" i="2"/>
  <c r="E96" i="3" s="1"/>
  <c r="J93" i="2"/>
  <c r="F93" i="3" s="1"/>
  <c r="K90" i="2"/>
  <c r="G90" i="3" s="1"/>
  <c r="I88" i="2"/>
  <c r="E88" i="3" s="1"/>
  <c r="J85" i="2"/>
  <c r="F85" i="3" s="1"/>
  <c r="K82" i="2"/>
  <c r="G82" i="3" s="1"/>
  <c r="I80" i="2"/>
  <c r="E80" i="3" s="1"/>
  <c r="J77" i="2"/>
  <c r="F77" i="3" s="1"/>
  <c r="K74" i="2"/>
  <c r="G74" i="3" s="1"/>
  <c r="I72" i="2"/>
  <c r="E72" i="3" s="1"/>
  <c r="J69" i="2"/>
  <c r="F69" i="3" s="1"/>
  <c r="K66" i="2"/>
  <c r="G66" i="3" s="1"/>
  <c r="I64" i="2"/>
  <c r="E64" i="3" s="1"/>
  <c r="J61" i="2"/>
  <c r="F61" i="3" s="1"/>
  <c r="K58" i="2"/>
  <c r="G58" i="3" s="1"/>
  <c r="I56" i="2"/>
  <c r="E56" i="3" s="1"/>
  <c r="J53" i="2"/>
  <c r="F53" i="3" s="1"/>
  <c r="K50" i="2"/>
  <c r="G50" i="3" s="1"/>
  <c r="I48" i="2"/>
  <c r="E48" i="3" s="1"/>
  <c r="J45" i="2"/>
  <c r="F45" i="3" s="1"/>
  <c r="K42" i="2"/>
  <c r="G42" i="3" s="1"/>
  <c r="I40" i="2"/>
  <c r="E40" i="3" s="1"/>
  <c r="J37" i="2"/>
  <c r="F37" i="3" s="1"/>
  <c r="K34" i="2"/>
  <c r="G34" i="3" s="1"/>
  <c r="I32" i="2"/>
  <c r="E32" i="3" s="1"/>
  <c r="J29" i="2"/>
  <c r="F29" i="3" s="1"/>
  <c r="K26" i="2"/>
  <c r="G26" i="3" s="1"/>
  <c r="I24" i="2"/>
  <c r="E24" i="3" s="1"/>
  <c r="J21" i="2"/>
  <c r="F21" i="3" s="1"/>
  <c r="K18" i="2"/>
  <c r="G18" i="3" s="1"/>
  <c r="I16" i="2"/>
  <c r="E16" i="3" s="1"/>
  <c r="J13" i="2"/>
  <c r="F13" i="3" s="1"/>
  <c r="K10" i="2"/>
  <c r="G10" i="3" s="1"/>
  <c r="I8" i="2"/>
  <c r="E8" i="3" s="1"/>
  <c r="J5" i="2"/>
  <c r="F5" i="3" s="1"/>
  <c r="H72" i="2"/>
  <c r="D72" i="3" s="1"/>
  <c r="H64" i="2"/>
  <c r="D64" i="3" s="1"/>
  <c r="H56" i="2"/>
  <c r="D56" i="3" s="1"/>
  <c r="H32" i="2"/>
  <c r="D32" i="3" s="1"/>
  <c r="H24" i="2"/>
  <c r="D24" i="3" s="1"/>
  <c r="H16" i="2"/>
  <c r="D16" i="3" s="1"/>
  <c r="H8" i="2"/>
  <c r="D8" i="3" s="1"/>
  <c r="H112" i="2"/>
  <c r="D112" i="3" s="1"/>
  <c r="H104" i="2"/>
  <c r="D104" i="3" s="1"/>
  <c r="H96" i="2"/>
  <c r="D96" i="3" s="1"/>
  <c r="H40" i="2"/>
  <c r="D40" i="3" s="1"/>
  <c r="H128" i="2"/>
  <c r="D128" i="3" s="1"/>
  <c r="H120" i="2"/>
  <c r="D120" i="3" s="1"/>
  <c r="H48" i="2"/>
  <c r="D48" i="3" s="1"/>
  <c r="G107" i="2"/>
  <c r="C107" i="3" s="1"/>
  <c r="G83" i="2"/>
  <c r="C83" i="3" s="1"/>
  <c r="G75" i="2"/>
  <c r="C75" i="3" s="1"/>
  <c r="G67" i="2"/>
  <c r="C67" i="3" s="1"/>
  <c r="G27" i="2"/>
  <c r="C27" i="3" s="1"/>
  <c r="H131" i="2"/>
  <c r="D131" i="3" s="1"/>
  <c r="H123" i="2"/>
  <c r="D123" i="3" s="1"/>
  <c r="H115" i="2"/>
  <c r="D115" i="3" s="1"/>
  <c r="H107" i="2"/>
  <c r="D107" i="3" s="1"/>
  <c r="F102" i="2"/>
  <c r="B102" i="3" s="1"/>
  <c r="H99" i="2"/>
  <c r="D99" i="3" s="1"/>
  <c r="F94" i="2"/>
  <c r="B94" i="3" s="1"/>
  <c r="H91" i="2"/>
  <c r="D91" i="3" s="1"/>
  <c r="F86" i="2"/>
  <c r="B86" i="3" s="1"/>
  <c r="H83" i="2"/>
  <c r="D83" i="3" s="1"/>
  <c r="F78" i="2"/>
  <c r="B78" i="3" s="1"/>
  <c r="H75" i="2"/>
  <c r="D75" i="3" s="1"/>
  <c r="H67" i="2"/>
  <c r="D67" i="3" s="1"/>
  <c r="H59" i="2"/>
  <c r="D59" i="3" s="1"/>
  <c r="H51" i="2"/>
  <c r="D51" i="3" s="1"/>
  <c r="H43" i="2"/>
  <c r="D43" i="3" s="1"/>
  <c r="H35" i="2"/>
  <c r="D35" i="3" s="1"/>
  <c r="H27" i="2"/>
  <c r="D27" i="3" s="1"/>
  <c r="H19" i="2"/>
  <c r="D19" i="3" s="1"/>
  <c r="F14" i="2"/>
  <c r="B14" i="3" s="1"/>
  <c r="H11" i="2"/>
  <c r="D11" i="3" s="1"/>
  <c r="F6" i="2"/>
  <c r="B6" i="3" s="1"/>
  <c r="G43" i="2"/>
  <c r="C43" i="3" s="1"/>
  <c r="G19" i="2"/>
  <c r="C19" i="3" s="1"/>
  <c r="G126" i="2"/>
  <c r="C126" i="3" s="1"/>
  <c r="G118" i="2"/>
  <c r="C118" i="3" s="1"/>
  <c r="G102" i="2"/>
  <c r="C102" i="3" s="1"/>
  <c r="G94" i="2"/>
  <c r="C94" i="3" s="1"/>
  <c r="G86" i="2"/>
  <c r="C86" i="3" s="1"/>
  <c r="G78" i="2"/>
  <c r="C78" i="3" s="1"/>
  <c r="G70" i="2"/>
  <c r="C70" i="3" s="1"/>
  <c r="G62" i="2"/>
  <c r="C62" i="3" s="1"/>
  <c r="G54" i="2"/>
  <c r="C54" i="3" s="1"/>
  <c r="G46" i="2"/>
  <c r="C46" i="3" s="1"/>
  <c r="G38" i="2"/>
  <c r="C38" i="3" s="1"/>
  <c r="G30" i="2"/>
  <c r="C30" i="3" s="1"/>
  <c r="G22" i="2"/>
  <c r="C22" i="3" s="1"/>
  <c r="G14" i="2"/>
  <c r="C14" i="3" s="1"/>
  <c r="G6" i="2"/>
  <c r="C6" i="3" s="1"/>
  <c r="G131" i="2"/>
  <c r="C131" i="3" s="1"/>
  <c r="G123" i="2"/>
  <c r="C123" i="3" s="1"/>
  <c r="G115" i="2"/>
  <c r="C115" i="3" s="1"/>
  <c r="F121" i="2"/>
  <c r="B121" i="3" s="1"/>
  <c r="F113" i="2"/>
  <c r="B113" i="3" s="1"/>
  <c r="F105" i="2"/>
  <c r="B105" i="3" s="1"/>
  <c r="F97" i="2"/>
  <c r="B97" i="3" s="1"/>
  <c r="F89" i="2"/>
  <c r="B89" i="3" s="1"/>
  <c r="F81" i="2"/>
  <c r="B81" i="3" s="1"/>
  <c r="F73" i="2"/>
  <c r="B73" i="3" s="1"/>
  <c r="F65" i="2"/>
  <c r="B65" i="3" s="1"/>
  <c r="F57" i="2"/>
  <c r="B57" i="3" s="1"/>
  <c r="F49" i="2"/>
  <c r="B49" i="3" s="1"/>
  <c r="F41" i="2"/>
  <c r="B41" i="3" s="1"/>
  <c r="F33" i="2"/>
  <c r="B33" i="3" s="1"/>
  <c r="F25" i="2"/>
  <c r="B25" i="3" s="1"/>
  <c r="F17" i="2"/>
  <c r="B17" i="3" s="1"/>
  <c r="F9" i="2"/>
  <c r="B9" i="3" s="1"/>
  <c r="G91" i="2"/>
  <c r="C91" i="3" s="1"/>
  <c r="G59" i="2"/>
  <c r="C59" i="3" s="1"/>
  <c r="G51" i="2"/>
  <c r="C51" i="3" s="1"/>
  <c r="G35" i="2"/>
  <c r="C35" i="3" s="1"/>
  <c r="E133" i="2"/>
  <c r="S3"/>
  <c r="G3" s="1"/>
  <c r="C3" i="3" s="1"/>
  <c r="T3" i="2"/>
  <c r="H3" s="1"/>
  <c r="D3" i="3" s="1"/>
  <c r="R3" i="2"/>
  <c r="F3" s="1"/>
  <c r="B3" i="3" s="1"/>
  <c r="L35" i="2" l="1"/>
  <c r="H35" i="3" s="1"/>
  <c r="B35"/>
  <c r="L40" i="2"/>
  <c r="H40" i="3" s="1"/>
  <c r="B40"/>
  <c r="L18" i="2"/>
  <c r="H18" i="3" s="1"/>
  <c r="B18"/>
  <c r="L4" i="2"/>
  <c r="H4" i="3" s="1"/>
  <c r="E4"/>
  <c r="L76" i="2"/>
  <c r="H76" i="3" s="1"/>
  <c r="B76"/>
  <c r="L44" i="2"/>
  <c r="H44" i="3" s="1"/>
  <c r="B44"/>
  <c r="L12" i="2"/>
  <c r="H12" i="3" s="1"/>
  <c r="B12"/>
  <c r="L126" i="2"/>
  <c r="H126" i="3" s="1"/>
  <c r="B126"/>
  <c r="L131" i="2"/>
  <c r="H131" i="3" s="1"/>
  <c r="L113" i="2"/>
  <c r="H113" i="3" s="1"/>
  <c r="L109" i="2"/>
  <c r="H109" i="3" s="1"/>
  <c r="L72" i="2"/>
  <c r="H72" i="3" s="1"/>
  <c r="L78" i="2"/>
  <c r="H78" i="3" s="1"/>
  <c r="L77" i="2"/>
  <c r="H77" i="3" s="1"/>
  <c r="L128" i="2"/>
  <c r="H128" i="3" s="1"/>
  <c r="L14" i="2"/>
  <c r="H14" i="3" s="1"/>
  <c r="L129" i="2"/>
  <c r="H129" i="3" s="1"/>
  <c r="L92" i="2"/>
  <c r="H92" i="3" s="1"/>
  <c r="L111" i="2"/>
  <c r="H111" i="3" s="1"/>
  <c r="L79" i="2"/>
  <c r="H79" i="3" s="1"/>
  <c r="L49" i="2"/>
  <c r="H49" i="3" s="1"/>
  <c r="L46" i="2"/>
  <c r="H46" i="3" s="1"/>
  <c r="L28" i="2"/>
  <c r="H28" i="3" s="1"/>
  <c r="L124" i="2"/>
  <c r="H124" i="3" s="1"/>
  <c r="L31" i="2"/>
  <c r="H31" i="3" s="1"/>
  <c r="L103" i="2"/>
  <c r="H103" i="3" s="1"/>
  <c r="L66" i="2"/>
  <c r="H66" i="3" s="1"/>
  <c r="L101" i="2"/>
  <c r="H101" i="3" s="1"/>
  <c r="L57" i="2"/>
  <c r="H57" i="3" s="1"/>
  <c r="Y60" i="2"/>
  <c r="L60"/>
  <c r="H60" i="3" s="1"/>
  <c r="L51" i="2"/>
  <c r="H51" i="3" s="1"/>
  <c r="L115" i="2"/>
  <c r="H115" i="3" s="1"/>
  <c r="L23" i="2"/>
  <c r="H23" i="3" s="1"/>
  <c r="L65" i="2"/>
  <c r="H65" i="3" s="1"/>
  <c r="L117" i="2"/>
  <c r="H117" i="3" s="1"/>
  <c r="Y114" i="2"/>
  <c r="L114"/>
  <c r="H114" i="3" s="1"/>
  <c r="L71" i="2"/>
  <c r="H71" i="3" s="1"/>
  <c r="L37" i="2"/>
  <c r="H37" i="3" s="1"/>
  <c r="L93" i="2"/>
  <c r="H93" i="3" s="1"/>
  <c r="L58" i="2"/>
  <c r="H58" i="3" s="1"/>
  <c r="L22" i="2"/>
  <c r="H22" i="3" s="1"/>
  <c r="L54" i="2"/>
  <c r="H54" i="3" s="1"/>
  <c r="L34" i="2"/>
  <c r="H34" i="3" s="1"/>
  <c r="L32" i="2"/>
  <c r="H32" i="3" s="1"/>
  <c r="L64" i="2"/>
  <c r="H64" i="3" s="1"/>
  <c r="L96" i="2"/>
  <c r="H96" i="3" s="1"/>
  <c r="L29" i="2"/>
  <c r="H29" i="3" s="1"/>
  <c r="L74" i="2"/>
  <c r="H74" i="3" s="1"/>
  <c r="L3" i="2"/>
  <c r="H3" i="3" s="1"/>
  <c r="L9" i="2"/>
  <c r="H9" i="3" s="1"/>
  <c r="Y73" i="2"/>
  <c r="L73"/>
  <c r="H73" i="3" s="1"/>
  <c r="L86" i="2"/>
  <c r="H86" i="3" s="1"/>
  <c r="Y20" i="2"/>
  <c r="L20"/>
  <c r="H20" i="3" s="1"/>
  <c r="L52" i="2"/>
  <c r="H52" i="3" s="1"/>
  <c r="Y84" i="2"/>
  <c r="L84"/>
  <c r="H84" i="3" s="1"/>
  <c r="L116" i="2"/>
  <c r="H116" i="3" s="1"/>
  <c r="L27" i="2"/>
  <c r="H27" i="3" s="1"/>
  <c r="L59" i="2"/>
  <c r="H59" i="3" s="1"/>
  <c r="L91" i="2"/>
  <c r="H91" i="3" s="1"/>
  <c r="L123" i="2"/>
  <c r="H123" i="3" s="1"/>
  <c r="L119" i="2"/>
  <c r="H119" i="3" s="1"/>
  <c r="L127" i="2"/>
  <c r="H127" i="3" s="1"/>
  <c r="L17" i="2"/>
  <c r="H17" i="3" s="1"/>
  <c r="L81" i="2"/>
  <c r="H81" i="3" s="1"/>
  <c r="L45" i="2"/>
  <c r="H45" i="3" s="1"/>
  <c r="L85" i="2"/>
  <c r="H85" i="3" s="1"/>
  <c r="L125" i="2"/>
  <c r="H125" i="3" s="1"/>
  <c r="L82" i="2"/>
  <c r="H82" i="3" s="1"/>
  <c r="L39" i="2"/>
  <c r="H39" i="3" s="1"/>
  <c r="L26" i="2"/>
  <c r="H26" i="3" s="1"/>
  <c r="L30" i="2"/>
  <c r="H30" i="3" s="1"/>
  <c r="L62" i="2"/>
  <c r="H62" i="3" s="1"/>
  <c r="L110" i="2"/>
  <c r="H110" i="3" s="1"/>
  <c r="L24" i="2"/>
  <c r="H24" i="3" s="1"/>
  <c r="L56" i="2"/>
  <c r="H56" i="3" s="1"/>
  <c r="L88" i="2"/>
  <c r="H88" i="3" s="1"/>
  <c r="L120" i="2"/>
  <c r="H120" i="3" s="1"/>
  <c r="L5" i="2"/>
  <c r="H5" i="3" s="1"/>
  <c r="L42" i="2"/>
  <c r="H42" i="3" s="1"/>
  <c r="L130" i="2"/>
  <c r="H130" i="3" s="1"/>
  <c r="Y90" i="2"/>
  <c r="L90"/>
  <c r="H90" i="3" s="1"/>
  <c r="L106" i="2"/>
  <c r="H106" i="3" s="1"/>
  <c r="L8" i="2"/>
  <c r="H8" i="3" s="1"/>
  <c r="L104" i="2"/>
  <c r="H104" i="3" s="1"/>
  <c r="L61" i="2"/>
  <c r="H61" i="3" s="1"/>
  <c r="L121" i="2"/>
  <c r="H121" i="3" s="1"/>
  <c r="L19" i="2"/>
  <c r="H19" i="3" s="1"/>
  <c r="L83" i="2"/>
  <c r="H83" i="3" s="1"/>
  <c r="L25" i="2"/>
  <c r="H25" i="3" s="1"/>
  <c r="L89" i="2"/>
  <c r="H89" i="3" s="1"/>
  <c r="L94" i="2"/>
  <c r="H94" i="3" s="1"/>
  <c r="L108" i="2"/>
  <c r="H108" i="3" s="1"/>
  <c r="L67" i="2"/>
  <c r="H67" i="3" s="1"/>
  <c r="L99" i="2"/>
  <c r="H99" i="3" s="1"/>
  <c r="L87" i="2"/>
  <c r="H87" i="3" s="1"/>
  <c r="L47" i="2"/>
  <c r="H47" i="3" s="1"/>
  <c r="L95" i="2"/>
  <c r="H95" i="3" s="1"/>
  <c r="L33" i="2"/>
  <c r="H33" i="3" s="1"/>
  <c r="L97" i="2"/>
  <c r="H97" i="3" s="1"/>
  <c r="L6" i="2"/>
  <c r="H6" i="3" s="1"/>
  <c r="L50" i="2"/>
  <c r="H50" i="3" s="1"/>
  <c r="L7" i="2"/>
  <c r="H7" i="3" s="1"/>
  <c r="L69" i="2"/>
  <c r="H69" i="3" s="1"/>
  <c r="L122" i="2"/>
  <c r="H122" i="3" s="1"/>
  <c r="L38" i="2"/>
  <c r="H38" i="3" s="1"/>
  <c r="L70" i="2"/>
  <c r="H70" i="3" s="1"/>
  <c r="L118" i="2"/>
  <c r="H118" i="3" s="1"/>
  <c r="L21" i="2"/>
  <c r="H21" i="3" s="1"/>
  <c r="L16" i="2"/>
  <c r="H16" i="3" s="1"/>
  <c r="L48" i="2"/>
  <c r="H48" i="3" s="1"/>
  <c r="L80" i="2"/>
  <c r="H80" i="3" s="1"/>
  <c r="L112" i="2"/>
  <c r="H112" i="3" s="1"/>
  <c r="L13" i="2"/>
  <c r="H13" i="3" s="1"/>
  <c r="L53" i="2"/>
  <c r="H53" i="3" s="1"/>
  <c r="L10" i="2"/>
  <c r="H10" i="3" s="1"/>
  <c r="L98" i="2"/>
  <c r="H98" i="3" s="1"/>
  <c r="L41" i="2"/>
  <c r="H41" i="3" s="1"/>
  <c r="L105" i="2"/>
  <c r="H105" i="3" s="1"/>
  <c r="L102" i="2"/>
  <c r="H102" i="3" s="1"/>
  <c r="L36" i="2"/>
  <c r="H36" i="3" s="1"/>
  <c r="L68" i="2"/>
  <c r="H68" i="3" s="1"/>
  <c r="L100" i="2"/>
  <c r="H100" i="3" s="1"/>
  <c r="L11" i="2"/>
  <c r="H11" i="3" s="1"/>
  <c r="L43" i="2"/>
  <c r="H43" i="3" s="1"/>
  <c r="L75" i="2"/>
  <c r="H75" i="3" s="1"/>
  <c r="L107" i="2"/>
  <c r="H107" i="3" s="1"/>
  <c r="L55" i="2"/>
  <c r="H55" i="3" s="1"/>
  <c r="L15" i="2"/>
  <c r="H15" i="3" s="1"/>
  <c r="L63" i="2"/>
  <c r="H63" i="3" s="1"/>
  <c r="Y65" i="2"/>
  <c r="Y55"/>
  <c r="Y15"/>
  <c r="Y80"/>
  <c r="Y112"/>
  <c r="Y13"/>
  <c r="Y53"/>
  <c r="Y10"/>
  <c r="Y98"/>
  <c r="Y95"/>
  <c r="Y16"/>
  <c r="Y48"/>
  <c r="Y117"/>
  <c r="Y17"/>
  <c r="Y109"/>
  <c r="Y3"/>
  <c r="Y86"/>
  <c r="Y116"/>
  <c r="Y59"/>
  <c r="Y106"/>
  <c r="Y81"/>
  <c r="Y8"/>
  <c r="Y111"/>
  <c r="Y72"/>
  <c r="Y104"/>
  <c r="Y89"/>
  <c r="Y44"/>
  <c r="Y76"/>
  <c r="Y45"/>
  <c r="Y85"/>
  <c r="M85" s="1"/>
  <c r="Y77"/>
  <c r="Y87"/>
  <c r="Y92"/>
  <c r="Y36"/>
  <c r="Y14"/>
  <c r="Y121"/>
  <c r="Y78"/>
  <c r="Y9"/>
  <c r="Y123"/>
  <c r="Y37"/>
  <c r="Y46"/>
  <c r="Y58"/>
  <c r="Y23"/>
  <c r="Y61"/>
  <c r="Y67"/>
  <c r="Y39"/>
  <c r="Y54"/>
  <c r="Y33"/>
  <c r="Y97"/>
  <c r="Y6"/>
  <c r="Y26"/>
  <c r="Y119"/>
  <c r="Y79"/>
  <c r="Y32"/>
  <c r="Y64"/>
  <c r="Y96"/>
  <c r="Y128"/>
  <c r="Y29"/>
  <c r="Y74"/>
  <c r="Y31"/>
  <c r="Y27"/>
  <c r="Y12"/>
  <c r="Y108"/>
  <c r="Y41"/>
  <c r="Y68"/>
  <c r="Y100"/>
  <c r="Y11"/>
  <c r="Y43"/>
  <c r="Y75"/>
  <c r="Y107"/>
  <c r="Y50"/>
  <c r="Y7"/>
  <c r="Y69"/>
  <c r="Y30"/>
  <c r="Y62"/>
  <c r="Y110"/>
  <c r="Y40"/>
  <c r="Y101"/>
  <c r="Y63"/>
  <c r="Y25"/>
  <c r="Y35"/>
  <c r="Y99"/>
  <c r="Y125"/>
  <c r="Y22"/>
  <c r="Y34"/>
  <c r="Y105"/>
  <c r="Y102"/>
  <c r="Y49"/>
  <c r="Y113"/>
  <c r="Y122"/>
  <c r="Y47"/>
  <c r="Y24"/>
  <c r="Y56"/>
  <c r="Y88"/>
  <c r="Y120"/>
  <c r="Y5"/>
  <c r="M5" s="1"/>
  <c r="Y42"/>
  <c r="Y130"/>
  <c r="Y127"/>
  <c r="Y52"/>
  <c r="Y91"/>
  <c r="Y71"/>
  <c r="Y93"/>
  <c r="Y126"/>
  <c r="Y66"/>
  <c r="Y94"/>
  <c r="Y131"/>
  <c r="Y82"/>
  <c r="Y57"/>
  <c r="Y28"/>
  <c r="Y124"/>
  <c r="Y19"/>
  <c r="Y51"/>
  <c r="Y83"/>
  <c r="Y115"/>
  <c r="Y18"/>
  <c r="Y103"/>
  <c r="AA129"/>
  <c r="O129" s="1"/>
  <c r="Y129"/>
  <c r="Y38"/>
  <c r="Y70"/>
  <c r="Y118"/>
  <c r="Y21"/>
  <c r="Z110"/>
  <c r="N110" s="1"/>
  <c r="Z128"/>
  <c r="N128" s="1"/>
  <c r="Z3"/>
  <c r="N3" s="1"/>
  <c r="Z78"/>
  <c r="N78" s="1"/>
  <c r="Z88"/>
  <c r="N88" s="1"/>
  <c r="Z32"/>
  <c r="N32" s="1"/>
  <c r="Z22"/>
  <c r="N22" s="1"/>
  <c r="Z29"/>
  <c r="N29" s="1"/>
  <c r="Z38"/>
  <c r="N38" s="1"/>
  <c r="AA44"/>
  <c r="O44" s="1"/>
  <c r="AA76"/>
  <c r="O76" s="1"/>
  <c r="Z120"/>
  <c r="N120" s="1"/>
  <c r="Z35"/>
  <c r="N35" s="1"/>
  <c r="Z12"/>
  <c r="N12" s="1"/>
  <c r="Z19"/>
  <c r="N19" s="1"/>
  <c r="AA81"/>
  <c r="O81" s="1"/>
  <c r="Z64"/>
  <c r="N64" s="1"/>
  <c r="Z82"/>
  <c r="N82" s="1"/>
  <c r="Z52"/>
  <c r="N52" s="1"/>
  <c r="AA8"/>
  <c r="O8" s="1"/>
  <c r="AA94"/>
  <c r="O94" s="1"/>
  <c r="AA12"/>
  <c r="O12" s="1"/>
  <c r="AA35"/>
  <c r="O35" s="1"/>
  <c r="AA99"/>
  <c r="O99" s="1"/>
  <c r="AA45"/>
  <c r="O45" s="1"/>
  <c r="AA125"/>
  <c r="O125" s="1"/>
  <c r="Z126"/>
  <c r="N126" s="1"/>
  <c r="Z13"/>
  <c r="N13" s="1"/>
  <c r="Z45"/>
  <c r="N45" s="1"/>
  <c r="Z77"/>
  <c r="N77" s="1"/>
  <c r="Z102"/>
  <c r="N102" s="1"/>
  <c r="Z75"/>
  <c r="N75" s="1"/>
  <c r="AA46"/>
  <c r="O46" s="1"/>
  <c r="AA17"/>
  <c r="O17" s="1"/>
  <c r="AA58"/>
  <c r="O58" s="1"/>
  <c r="AA23"/>
  <c r="O23" s="1"/>
  <c r="Z18"/>
  <c r="N18" s="1"/>
  <c r="Z20"/>
  <c r="N20" s="1"/>
  <c r="AA104"/>
  <c r="O104" s="1"/>
  <c r="Z56"/>
  <c r="N56" s="1"/>
  <c r="AA26"/>
  <c r="O26" s="1"/>
  <c r="Z67"/>
  <c r="N67" s="1"/>
  <c r="Z114"/>
  <c r="N114" s="1"/>
  <c r="Z84"/>
  <c r="N84" s="1"/>
  <c r="Z116"/>
  <c r="N116" s="1"/>
  <c r="AA72"/>
  <c r="O72" s="1"/>
  <c r="Z6"/>
  <c r="N6" s="1"/>
  <c r="Z5"/>
  <c r="N5" s="1"/>
  <c r="Z37"/>
  <c r="N37" s="1"/>
  <c r="Z69"/>
  <c r="N69" s="1"/>
  <c r="Z70"/>
  <c r="N70" s="1"/>
  <c r="AA126"/>
  <c r="O126" s="1"/>
  <c r="Z96"/>
  <c r="N96" s="1"/>
  <c r="Z50"/>
  <c r="N50" s="1"/>
  <c r="AA111"/>
  <c r="O111" s="1"/>
  <c r="Z48"/>
  <c r="N48" s="1"/>
  <c r="AA109"/>
  <c r="O109" s="1"/>
  <c r="AA66"/>
  <c r="O66" s="1"/>
  <c r="AA89"/>
  <c r="O89" s="1"/>
  <c r="AA131"/>
  <c r="O131" s="1"/>
  <c r="AA85"/>
  <c r="O85" s="1"/>
  <c r="AA39"/>
  <c r="O39" s="1"/>
  <c r="Z109"/>
  <c r="N109" s="1"/>
  <c r="Z7"/>
  <c r="N7" s="1"/>
  <c r="Z71"/>
  <c r="N71" s="1"/>
  <c r="AA40"/>
  <c r="O40" s="1"/>
  <c r="AA101"/>
  <c r="O101" s="1"/>
  <c r="Z107"/>
  <c r="N107" s="1"/>
  <c r="AA33"/>
  <c r="O33" s="1"/>
  <c r="AA6"/>
  <c r="O6" s="1"/>
  <c r="AA119"/>
  <c r="O119" s="1"/>
  <c r="Z74"/>
  <c r="N74" s="1"/>
  <c r="Z106"/>
  <c r="N106" s="1"/>
  <c r="AA54"/>
  <c r="O54" s="1"/>
  <c r="AA105"/>
  <c r="O105" s="1"/>
  <c r="AA36"/>
  <c r="O36" s="1"/>
  <c r="AA68"/>
  <c r="O68" s="1"/>
  <c r="AA43"/>
  <c r="O43" s="1"/>
  <c r="AA50"/>
  <c r="O50" s="1"/>
  <c r="AA7"/>
  <c r="O7" s="1"/>
  <c r="Z101"/>
  <c r="N101" s="1"/>
  <c r="Z15"/>
  <c r="N15" s="1"/>
  <c r="Z47"/>
  <c r="N47" s="1"/>
  <c r="Z79"/>
  <c r="N79" s="1"/>
  <c r="Z111"/>
  <c r="N111" s="1"/>
  <c r="AA69"/>
  <c r="O69" s="1"/>
  <c r="AA79"/>
  <c r="O79" s="1"/>
  <c r="Z44"/>
  <c r="N44" s="1"/>
  <c r="Z76"/>
  <c r="N76" s="1"/>
  <c r="Z108"/>
  <c r="N108" s="1"/>
  <c r="AA32"/>
  <c r="O32" s="1"/>
  <c r="AA64"/>
  <c r="O64" s="1"/>
  <c r="AA96"/>
  <c r="O96" s="1"/>
  <c r="AA128"/>
  <c r="O128" s="1"/>
  <c r="Z33"/>
  <c r="N33" s="1"/>
  <c r="Z65"/>
  <c r="N65" s="1"/>
  <c r="Z97"/>
  <c r="N97" s="1"/>
  <c r="Z129"/>
  <c r="N129" s="1"/>
  <c r="AA29"/>
  <c r="O29" s="1"/>
  <c r="Z118"/>
  <c r="N118" s="1"/>
  <c r="AA74"/>
  <c r="O74" s="1"/>
  <c r="Z27"/>
  <c r="N27" s="1"/>
  <c r="AA31"/>
  <c r="O31" s="1"/>
  <c r="AA49"/>
  <c r="O49" s="1"/>
  <c r="AA113"/>
  <c r="O113" s="1"/>
  <c r="AA14"/>
  <c r="O14" s="1"/>
  <c r="Z16"/>
  <c r="N16" s="1"/>
  <c r="Z80"/>
  <c r="N80" s="1"/>
  <c r="Z112"/>
  <c r="N112" s="1"/>
  <c r="AA122"/>
  <c r="O122" s="1"/>
  <c r="Z131"/>
  <c r="N131" s="1"/>
  <c r="AA87"/>
  <c r="O87" s="1"/>
  <c r="Z34"/>
  <c r="N34" s="1"/>
  <c r="Z66"/>
  <c r="N66" s="1"/>
  <c r="Z98"/>
  <c r="N98" s="1"/>
  <c r="Z130"/>
  <c r="N130" s="1"/>
  <c r="AA30"/>
  <c r="O30" s="1"/>
  <c r="AA62"/>
  <c r="O62" s="1"/>
  <c r="AA110"/>
  <c r="O110" s="1"/>
  <c r="Z46"/>
  <c r="N46" s="1"/>
  <c r="Z43"/>
  <c r="N43" s="1"/>
  <c r="Z83"/>
  <c r="N83" s="1"/>
  <c r="Z123"/>
  <c r="N123" s="1"/>
  <c r="AA82"/>
  <c r="O82" s="1"/>
  <c r="Z103"/>
  <c r="N103" s="1"/>
  <c r="Z9"/>
  <c r="N9" s="1"/>
  <c r="Z41"/>
  <c r="N41" s="1"/>
  <c r="Z105"/>
  <c r="N105" s="1"/>
  <c r="AA61"/>
  <c r="O61" s="1"/>
  <c r="Z24"/>
  <c r="N24" s="1"/>
  <c r="AA22"/>
  <c r="O22" s="1"/>
  <c r="AA34"/>
  <c r="O34" s="1"/>
  <c r="AA41"/>
  <c r="O41" s="1"/>
  <c r="AA100"/>
  <c r="O100" s="1"/>
  <c r="AA11"/>
  <c r="O11" s="1"/>
  <c r="AA107"/>
  <c r="O107" s="1"/>
  <c r="Z51"/>
  <c r="N51" s="1"/>
  <c r="AA57"/>
  <c r="O57" s="1"/>
  <c r="AA60"/>
  <c r="O60" s="1"/>
  <c r="AA124"/>
  <c r="O124" s="1"/>
  <c r="AA19"/>
  <c r="O19" s="1"/>
  <c r="AA83"/>
  <c r="O83" s="1"/>
  <c r="Z93"/>
  <c r="N93" s="1"/>
  <c r="Z55"/>
  <c r="N55" s="1"/>
  <c r="Z119"/>
  <c r="N119" s="1"/>
  <c r="AA47"/>
  <c r="O47" s="1"/>
  <c r="Z4"/>
  <c r="N4" s="1"/>
  <c r="Z36"/>
  <c r="N36" s="1"/>
  <c r="Z68"/>
  <c r="N68" s="1"/>
  <c r="AA56"/>
  <c r="O56" s="1"/>
  <c r="AA120"/>
  <c r="O120" s="1"/>
  <c r="Z25"/>
  <c r="N25" s="1"/>
  <c r="Z89"/>
  <c r="N89" s="1"/>
  <c r="Z121"/>
  <c r="N121" s="1"/>
  <c r="AA5"/>
  <c r="O5" s="1"/>
  <c r="Z86"/>
  <c r="N86" s="1"/>
  <c r="AA42"/>
  <c r="O42" s="1"/>
  <c r="AA130"/>
  <c r="O130" s="1"/>
  <c r="AA127"/>
  <c r="O127" s="1"/>
  <c r="AA65"/>
  <c r="O65" s="1"/>
  <c r="Z8"/>
  <c r="N8" s="1"/>
  <c r="Z40"/>
  <c r="N40" s="1"/>
  <c r="Z72"/>
  <c r="N72" s="1"/>
  <c r="Z104"/>
  <c r="N104" s="1"/>
  <c r="AA90"/>
  <c r="O90" s="1"/>
  <c r="Z99"/>
  <c r="N99" s="1"/>
  <c r="AA55"/>
  <c r="O55" s="1"/>
  <c r="Z26"/>
  <c r="N26" s="1"/>
  <c r="Z58"/>
  <c r="N58" s="1"/>
  <c r="Z90"/>
  <c r="N90" s="1"/>
  <c r="Z122"/>
  <c r="N122" s="1"/>
  <c r="AA38"/>
  <c r="O38" s="1"/>
  <c r="AA70"/>
  <c r="O70" s="1"/>
  <c r="AA118"/>
  <c r="O118" s="1"/>
  <c r="AA21"/>
  <c r="O21" s="1"/>
  <c r="Z91"/>
  <c r="N91" s="1"/>
  <c r="AA106"/>
  <c r="O106" s="1"/>
  <c r="AA25"/>
  <c r="O25" s="1"/>
  <c r="AA108"/>
  <c r="O108" s="1"/>
  <c r="AA67"/>
  <c r="O67" s="1"/>
  <c r="Z39"/>
  <c r="N39" s="1"/>
  <c r="Z73"/>
  <c r="N73" s="1"/>
  <c r="AA63"/>
  <c r="O63" s="1"/>
  <c r="AA97"/>
  <c r="O97" s="1"/>
  <c r="Z10"/>
  <c r="N10" s="1"/>
  <c r="Z42"/>
  <c r="N42" s="1"/>
  <c r="AA77"/>
  <c r="O77" s="1"/>
  <c r="AA102"/>
  <c r="O102" s="1"/>
  <c r="AA75"/>
  <c r="O75" s="1"/>
  <c r="Z94"/>
  <c r="N94" s="1"/>
  <c r="AA121"/>
  <c r="O121" s="1"/>
  <c r="AA78"/>
  <c r="O78" s="1"/>
  <c r="AA28"/>
  <c r="O28" s="1"/>
  <c r="AA92"/>
  <c r="O92" s="1"/>
  <c r="AA51"/>
  <c r="O51" s="1"/>
  <c r="AA115"/>
  <c r="O115" s="1"/>
  <c r="Z62"/>
  <c r="N62" s="1"/>
  <c r="AA18"/>
  <c r="O18" s="1"/>
  <c r="Z59"/>
  <c r="N59" s="1"/>
  <c r="AA103"/>
  <c r="O103" s="1"/>
  <c r="Z61"/>
  <c r="N61" s="1"/>
  <c r="Z125"/>
  <c r="N125" s="1"/>
  <c r="Z23"/>
  <c r="N23" s="1"/>
  <c r="Z87"/>
  <c r="N87" s="1"/>
  <c r="Z100"/>
  <c r="N100" s="1"/>
  <c r="AA24"/>
  <c r="O24" s="1"/>
  <c r="AA88"/>
  <c r="O88" s="1"/>
  <c r="Z57"/>
  <c r="N57" s="1"/>
  <c r="AA9"/>
  <c r="O9" s="1"/>
  <c r="AA73"/>
  <c r="O73" s="1"/>
  <c r="AA86"/>
  <c r="O86" s="1"/>
  <c r="AA20"/>
  <c r="O20" s="1"/>
  <c r="AA52"/>
  <c r="O52" s="1"/>
  <c r="AA84"/>
  <c r="O84" s="1"/>
  <c r="AA116"/>
  <c r="O116" s="1"/>
  <c r="AA27"/>
  <c r="O27" s="1"/>
  <c r="AA59"/>
  <c r="O59" s="1"/>
  <c r="AA91"/>
  <c r="O91" s="1"/>
  <c r="AA123"/>
  <c r="O123" s="1"/>
  <c r="AA117"/>
  <c r="O117" s="1"/>
  <c r="Z30"/>
  <c r="N30" s="1"/>
  <c r="AA114"/>
  <c r="O114" s="1"/>
  <c r="Z115"/>
  <c r="N115" s="1"/>
  <c r="AA71"/>
  <c r="O71" s="1"/>
  <c r="Z21"/>
  <c r="N21" s="1"/>
  <c r="Z53"/>
  <c r="N53" s="1"/>
  <c r="Z85"/>
  <c r="N85" s="1"/>
  <c r="Z117"/>
  <c r="N117" s="1"/>
  <c r="Z31"/>
  <c r="N31" s="1"/>
  <c r="Z63"/>
  <c r="N63" s="1"/>
  <c r="Z95"/>
  <c r="N95" s="1"/>
  <c r="Z127"/>
  <c r="N127" s="1"/>
  <c r="AA37"/>
  <c r="O37" s="1"/>
  <c r="AA93"/>
  <c r="O93" s="1"/>
  <c r="AA15"/>
  <c r="O15" s="1"/>
  <c r="Z28"/>
  <c r="N28" s="1"/>
  <c r="Z60"/>
  <c r="N60" s="1"/>
  <c r="Z92"/>
  <c r="N92" s="1"/>
  <c r="Z124"/>
  <c r="N124" s="1"/>
  <c r="AA16"/>
  <c r="O16" s="1"/>
  <c r="AA48"/>
  <c r="O48" s="1"/>
  <c r="AA80"/>
  <c r="O80" s="1"/>
  <c r="AA112"/>
  <c r="O112" s="1"/>
  <c r="Z17"/>
  <c r="N17" s="1"/>
  <c r="Z49"/>
  <c r="N49" s="1"/>
  <c r="Z81"/>
  <c r="N81" s="1"/>
  <c r="Z113"/>
  <c r="N113" s="1"/>
  <c r="AA13"/>
  <c r="O13" s="1"/>
  <c r="AA53"/>
  <c r="O53" s="1"/>
  <c r="Z14"/>
  <c r="N14" s="1"/>
  <c r="Z54"/>
  <c r="N54" s="1"/>
  <c r="AA10"/>
  <c r="O10" s="1"/>
  <c r="AA98"/>
  <c r="O98" s="1"/>
  <c r="Z11"/>
  <c r="N11" s="1"/>
  <c r="AA95"/>
  <c r="O95" s="1"/>
  <c r="AA4"/>
  <c r="O4" s="1"/>
  <c r="I133"/>
  <c r="E135" i="3" s="1"/>
  <c r="J133" i="2"/>
  <c r="F135" i="3" l="1"/>
  <c r="L133" i="2"/>
  <c r="M53"/>
  <c r="M84"/>
  <c r="M56"/>
  <c r="M112"/>
  <c r="M96"/>
  <c r="M40"/>
  <c r="M107"/>
  <c r="M35"/>
  <c r="M51"/>
  <c r="M46"/>
  <c r="M17"/>
  <c r="M34"/>
  <c r="M49"/>
  <c r="M45"/>
  <c r="M93"/>
  <c r="M55"/>
  <c r="M28"/>
  <c r="M22"/>
  <c r="M98"/>
  <c r="M116"/>
  <c r="M14"/>
  <c r="M123"/>
  <c r="M127"/>
  <c r="M7"/>
  <c r="M12"/>
  <c r="M16"/>
  <c r="M89"/>
  <c r="M130"/>
  <c r="M74"/>
  <c r="M68"/>
  <c r="M52"/>
  <c r="M27"/>
  <c r="M81"/>
  <c r="M72"/>
  <c r="M42"/>
  <c r="M122"/>
  <c r="M129"/>
  <c r="M20"/>
  <c r="M19"/>
  <c r="M126"/>
  <c r="M79"/>
  <c r="M71"/>
  <c r="M114"/>
  <c r="M83"/>
  <c r="M75"/>
  <c r="M25"/>
  <c r="M70"/>
  <c r="M54"/>
  <c r="M99"/>
  <c r="M26"/>
  <c r="M8"/>
  <c r="M73"/>
  <c r="M97"/>
  <c r="M63"/>
  <c r="M30"/>
  <c r="M109"/>
  <c r="M111"/>
  <c r="M100"/>
  <c r="M18"/>
  <c r="M80"/>
  <c r="M39"/>
  <c r="M92"/>
  <c r="M23"/>
  <c r="M65"/>
  <c r="M64"/>
  <c r="M106"/>
  <c r="M4"/>
  <c r="M37"/>
  <c r="M82"/>
  <c r="M91"/>
  <c r="M115"/>
  <c r="M120"/>
  <c r="M32"/>
  <c r="M76"/>
  <c r="M95"/>
  <c r="M44"/>
  <c r="M61"/>
  <c r="M78"/>
  <c r="M48"/>
  <c r="M118"/>
  <c r="M128"/>
  <c r="M41"/>
  <c r="M69"/>
  <c r="M58"/>
  <c r="M10"/>
  <c r="M36"/>
  <c r="M31"/>
  <c r="M59"/>
  <c r="M38"/>
  <c r="M62"/>
  <c r="M104"/>
  <c r="M110"/>
  <c r="M21"/>
  <c r="M88"/>
  <c r="M108"/>
  <c r="M119"/>
  <c r="M50"/>
  <c r="M6"/>
  <c r="M121"/>
  <c r="M13"/>
  <c r="M117"/>
  <c r="M101"/>
  <c r="M87"/>
  <c r="M124"/>
  <c r="M103"/>
  <c r="M102"/>
  <c r="M67"/>
  <c r="M131"/>
  <c r="M57"/>
  <c r="M11"/>
  <c r="M86"/>
  <c r="M43"/>
  <c r="M94"/>
  <c r="M24"/>
  <c r="M105"/>
  <c r="M9"/>
  <c r="M33"/>
  <c r="M125"/>
  <c r="M113"/>
  <c r="M77"/>
  <c r="M90"/>
  <c r="M47"/>
  <c r="M15"/>
  <c r="M29"/>
  <c r="M66"/>
  <c r="M60"/>
  <c r="AA3"/>
  <c r="O3" s="1"/>
  <c r="M3"/>
  <c r="F133"/>
  <c r="H133"/>
  <c r="G133"/>
  <c r="B138" i="3" s="1"/>
  <c r="K133" i="2"/>
  <c r="B139" i="3" l="1"/>
  <c r="B135"/>
  <c r="B137"/>
  <c r="G135"/>
  <c r="C135"/>
  <c r="D135"/>
  <c r="H135"/>
  <c r="Y133" i="2"/>
  <c r="M133" s="1"/>
  <c r="AA133"/>
  <c r="O133" s="1" a="1"/>
  <c r="O133" s="1"/>
  <c r="Z133"/>
  <c r="N133" s="1"/>
</calcChain>
</file>

<file path=xl/sharedStrings.xml><?xml version="1.0" encoding="utf-8"?>
<sst xmlns="http://schemas.openxmlformats.org/spreadsheetml/2006/main" count="579" uniqueCount="312">
  <si>
    <t>Branch</t>
  </si>
  <si>
    <t>YES</t>
  </si>
  <si>
    <t>NO</t>
  </si>
  <si>
    <t>ABSTAIN</t>
  </si>
  <si>
    <t>01001 Essex Amal Branch</t>
  </si>
  <si>
    <t>01002 Colchester &amp; District Branch</t>
  </si>
  <si>
    <t>01003 Eastern No 3 Branch</t>
  </si>
  <si>
    <t>01004 Eastern No 4 Branch</t>
  </si>
  <si>
    <t>01005 Eastern No 5 Branch</t>
  </si>
  <si>
    <t>01006 Eastern No 6 Branch</t>
  </si>
  <si>
    <t>01008 Suffolk Amal Branch</t>
  </si>
  <si>
    <t>02001 Birmingham Dist Amal Branch</t>
  </si>
  <si>
    <t>02003 Leicestershire Branch</t>
  </si>
  <si>
    <t>02005 Wolverhampton &amp; Dist Amal Branch</t>
  </si>
  <si>
    <t>02006 Derbyshire Branch</t>
  </si>
  <si>
    <t>02007 Midland No 7 Branch</t>
  </si>
  <si>
    <t>02008 Nottingham &amp; Dist Amal Branch</t>
  </si>
  <si>
    <t>03001 Doncaster &amp; District Amal Branch</t>
  </si>
  <si>
    <t>03002 South Yorkshire &amp; District Amal Branch</t>
  </si>
  <si>
    <t>03003 Bradford &amp; District Amal Branch</t>
  </si>
  <si>
    <t>03005 Leeds No 1 Amal Branch</t>
  </si>
  <si>
    <t>03006 York &amp; District Amal Branch</t>
  </si>
  <si>
    <t>03007 Hull/East Ridings Amal Branch</t>
  </si>
  <si>
    <t>03008 Newcastle Amal Branch</t>
  </si>
  <si>
    <t>03009 Darlington Amal Branch</t>
  </si>
  <si>
    <t>03010 Cleveland Amal Branch</t>
  </si>
  <si>
    <t>03011 Durham County Branch</t>
  </si>
  <si>
    <t>03012 North East Coastal Amal Branch</t>
  </si>
  <si>
    <t>04001 Northern Ireland Combined Branch</t>
  </si>
  <si>
    <t>04002 Northern Ireland East Branch</t>
  </si>
  <si>
    <t>04003 Northern Ireland West Branch</t>
  </si>
  <si>
    <t>05003 Cheshire No 1 Amal Branch</t>
  </si>
  <si>
    <t>05004 North West Central Amal Branch</t>
  </si>
  <si>
    <t>05006 Greater Manchester Branch</t>
  </si>
  <si>
    <t>05007 North West No 1 Branch</t>
  </si>
  <si>
    <t>05010 East Lancs Amal Branch</t>
  </si>
  <si>
    <t>05011 North Lancs &amp; Cumbria Branch</t>
  </si>
  <si>
    <t>06001 Glasgow Dist Amal Branch</t>
  </si>
  <si>
    <t>06002 Scotland No 2 Branch</t>
  </si>
  <si>
    <t>06003 Grampian/Shetland Amal Branch</t>
  </si>
  <si>
    <t>06005 Scotland No 5 Branch</t>
  </si>
  <si>
    <t>06006 Clyde Valley Amal Branch</t>
  </si>
  <si>
    <t>06007 Orkney Branch</t>
  </si>
  <si>
    <t>06008 Highland Amal Branch</t>
  </si>
  <si>
    <t>07002 Portsmouth &amp; District Postal Branch</t>
  </si>
  <si>
    <t>07004 Kent Invicta Branch</t>
  </si>
  <si>
    <t>07005 South East No 5 Branch</t>
  </si>
  <si>
    <t>08001 Western Counties Branch</t>
  </si>
  <si>
    <t>08002 Plymouth/East Cornwall Amal Branch</t>
  </si>
  <si>
    <t>08003 Bournemouth &amp; Dorset Amal Branch</t>
  </si>
  <si>
    <t>08004 Wessex South Central Branch</t>
  </si>
  <si>
    <t>08005 Bristol &amp; Dist Amal Branch</t>
  </si>
  <si>
    <t>08006 Gloucestershire Amal Branch</t>
  </si>
  <si>
    <t>08007 South West No 7 Branch</t>
  </si>
  <si>
    <t>08011 Worcester &amp; Hereford Amal Branch</t>
  </si>
  <si>
    <t>08012 Cornwall Amal Branch</t>
  </si>
  <si>
    <t>09001 North Wales &amp; Marches Branch</t>
  </si>
  <si>
    <t>09002 Shropshire &amp; Mid Wales Branch</t>
  </si>
  <si>
    <t>09003 South East Wales Amal Branch</t>
  </si>
  <si>
    <t>09004 South West Wales Amal Branch</t>
  </si>
  <si>
    <t>09005 Gwent Amal Branch</t>
  </si>
  <si>
    <t>10002 Mount Pleasant Branch</t>
  </si>
  <si>
    <t>10007 London 7 Branch</t>
  </si>
  <si>
    <t>10009 Nhc Postal Branch</t>
  </si>
  <si>
    <t>10011 London Parcels &amp; Station Amal Branch</t>
  </si>
  <si>
    <t>10012 Northern/North West London Branch</t>
  </si>
  <si>
    <t>10013 East London Postal Branch</t>
  </si>
  <si>
    <t>10015 West London Postal Branch</t>
  </si>
  <si>
    <t>10016 South East Ldn Ptl &amp; Ctr Branch</t>
  </si>
  <si>
    <t>10017 London South West Branch</t>
  </si>
  <si>
    <t>10018 Kingston Area Branch</t>
  </si>
  <si>
    <t>10019 Romford Amal Branch</t>
  </si>
  <si>
    <t>10020 Harrow &amp; District Branch</t>
  </si>
  <si>
    <t>10021 South &amp; East Thames Amal Branch</t>
  </si>
  <si>
    <t>10022 Croydon &amp; Sutton Amal Branch</t>
  </si>
  <si>
    <t>10023 S W Middlesex Amal Branch</t>
  </si>
  <si>
    <t>21006 South Central Mt Branch</t>
  </si>
  <si>
    <t>21819 Central Counties &amp; Thames Valley Branch</t>
  </si>
  <si>
    <t>21827 South East Anglia Branch</t>
  </si>
  <si>
    <t>21831 North Anglia Branch</t>
  </si>
  <si>
    <t>22238 Leicester &amp; Midshires Branch</t>
  </si>
  <si>
    <t>22803 East Midlands Branch</t>
  </si>
  <si>
    <t>22809 Coventry Branch</t>
  </si>
  <si>
    <t>23404 South Yorkshire Branch</t>
  </si>
  <si>
    <t>23808 North East Branch</t>
  </si>
  <si>
    <t>23830 West Yorkshire Branch</t>
  </si>
  <si>
    <t>26156 Glasgow &amp; Motherwell Branch</t>
  </si>
  <si>
    <t>26157 Scotland Mt Branch</t>
  </si>
  <si>
    <t>27805 Meridian Branch</t>
  </si>
  <si>
    <t>28053 Western Mt Branch</t>
  </si>
  <si>
    <t>29807 Mid Wales, The Marches &amp; N Staffs Branch</t>
  </si>
  <si>
    <t>29823 South Wales Branch</t>
  </si>
  <si>
    <t>30122 Ldn Regional Mt Branch</t>
  </si>
  <si>
    <t>30255 London Postal Eng Branch</t>
  </si>
  <si>
    <t>TOTAL</t>
  </si>
  <si>
    <t>08009 Jersey Branch</t>
  </si>
  <si>
    <t>08010 Guernsey Branch</t>
  </si>
  <si>
    <t>22601 Algus National Branch</t>
  </si>
  <si>
    <t>22666 B'ham/Black Country &amp; Worcester Branch</t>
  </si>
  <si>
    <t>23669 Tyne &amp; Wear Clerical Branch</t>
  </si>
  <si>
    <t>23727 Bradford Financial Services Branch</t>
  </si>
  <si>
    <t>25274 Manchester Combined Branch</t>
  </si>
  <si>
    <t>25664 Manchester Clerical Branch</t>
  </si>
  <si>
    <t>25730 Bootle Financial Services Branch</t>
  </si>
  <si>
    <t>25731 Bootle Ipsl Branch</t>
  </si>
  <si>
    <t>26829 Scotland No 1 Branch</t>
  </si>
  <si>
    <t>27049 South East Central Branch</t>
  </si>
  <si>
    <t>29816 North Wales &amp; Chester Combined Branch</t>
  </si>
  <si>
    <t>30252 Greater London Combined Branch</t>
  </si>
  <si>
    <t>30810 Capital Branch</t>
  </si>
  <si>
    <t>30834 South Ldn Surrey &amp; North Hampshire Branch</t>
  </si>
  <si>
    <t>05002 Isle Of Man Branch</t>
  </si>
  <si>
    <t>25801 Isle Of Man Branch</t>
  </si>
  <si>
    <t>23817 Lincolnshire &amp; South Yorks Branch</t>
  </si>
  <si>
    <t>27353 Ports West &amp; I O W Branch</t>
  </si>
  <si>
    <t>01009 South Central Postal Branch</t>
  </si>
  <si>
    <t>02002 South Midlands Postal Branch</t>
  </si>
  <si>
    <t>22239 Midlands Mt Branch</t>
  </si>
  <si>
    <t>24024 Northern Ireland Telecoms Branch</t>
  </si>
  <si>
    <t>07003 Southdowns Weald &amp; Rother Branch</t>
  </si>
  <si>
    <t>22032 Midland No 1 Branch</t>
  </si>
  <si>
    <t>26825 Edinburgh Dundee &amp; Borders Branch</t>
  </si>
  <si>
    <t>28459 Somerset Devon &amp; Cornwall Branch</t>
  </si>
  <si>
    <t>28828 Great Western Branch</t>
  </si>
  <si>
    <t>05012 Darwen Capita</t>
  </si>
  <si>
    <t>25646 Mersey Branch</t>
  </si>
  <si>
    <t>30250 Aim Branch</t>
  </si>
  <si>
    <t>05013 Warrington Mail Centre Branch</t>
  </si>
  <si>
    <t>10004 London Phoenix Branch</t>
  </si>
  <si>
    <t>Postal</t>
  </si>
  <si>
    <t>TSF</t>
  </si>
  <si>
    <t>Postal Constituency</t>
  </si>
  <si>
    <t>TFS Constituency</t>
  </si>
  <si>
    <t>25732 Northern &amp; National Financial Services Branch</t>
  </si>
  <si>
    <t>45001 Greater Mersey &amp; South West Lancs Branch</t>
  </si>
  <si>
    <t>25833 Preston Brook &amp; Bury Branch</t>
  </si>
  <si>
    <t>25821 Lancs &amp; Cumbria Branch</t>
  </si>
  <si>
    <t>TELE21819 Central Counties &amp; Thames Valley Branch</t>
  </si>
  <si>
    <t>TELE21827 South East Anglia Branch</t>
  </si>
  <si>
    <t>TELE21831 North Anglia Branch</t>
  </si>
  <si>
    <t>TELE22032 Midland No 1 Branch</t>
  </si>
  <si>
    <t>TELE22238 Leicester &amp; Midshires Branch</t>
  </si>
  <si>
    <t>TELE22601 Algus National Branch</t>
  </si>
  <si>
    <t>TELE22666 B'ham/Black Country &amp; Worcester Branch</t>
  </si>
  <si>
    <t>TELE22803 East Midlands Branch</t>
  </si>
  <si>
    <t>TELE22809 Coventry Branch</t>
  </si>
  <si>
    <t>TELE23404 South Yorkshire Branch</t>
  </si>
  <si>
    <t>TELE23669 Tyne &amp; Wear Clerical Branch</t>
  </si>
  <si>
    <t>TELE23727 Bradford Financial Services Branch</t>
  </si>
  <si>
    <t>TELE23808 North East Branch</t>
  </si>
  <si>
    <t>TELE23817 Lincolnshire &amp; South Yorks Branch</t>
  </si>
  <si>
    <t>TELE23830 West Yorkshire Branch</t>
  </si>
  <si>
    <t>TELE24024 Northern Ireland Telecoms Branch</t>
  </si>
  <si>
    <t>TELE25274 Manchester Combined Branch</t>
  </si>
  <si>
    <t>TELE25646 Mersey Branch</t>
  </si>
  <si>
    <t>TELE25664 Manchester Clerical Branch</t>
  </si>
  <si>
    <t>TELE25730 Bootle Financial Services Branch</t>
  </si>
  <si>
    <t>TELE25731 Bootle Ipsl Branch</t>
  </si>
  <si>
    <t>TELE25732 Northern &amp; National Financial Services Branch</t>
  </si>
  <si>
    <t>TELE25801 Isle Of Man Branch</t>
  </si>
  <si>
    <t>TELE25821 Lancs &amp; Cumbria Branch</t>
  </si>
  <si>
    <t>TELE25833 Preston Brook &amp; Bury Branch</t>
  </si>
  <si>
    <t>TELE26156 Glasgow &amp; Motherwell Branch</t>
  </si>
  <si>
    <t>TELE26825 Edinburgh Dundee &amp; Borders Branch</t>
  </si>
  <si>
    <t>TELE26829 Scotland No 1 Branch</t>
  </si>
  <si>
    <t>TELE27049 South East Central Branch</t>
  </si>
  <si>
    <t>TELE27353 Ports West &amp; I O W Branch</t>
  </si>
  <si>
    <t>TELE27805 Meridian Branch</t>
  </si>
  <si>
    <t>TELE28459 Somerset Devon &amp; Cornwall Branch</t>
  </si>
  <si>
    <t>TELE28828 Great Western Branch</t>
  </si>
  <si>
    <t>TELE29807 Mid Wales, The Marches &amp; N Staffs Branch</t>
  </si>
  <si>
    <t>TELE29816 North Wales &amp; Chester Combined Branch</t>
  </si>
  <si>
    <t>TELE29823 South Wales Branch</t>
  </si>
  <si>
    <t>TELE30250 Aim Branch</t>
  </si>
  <si>
    <t>TELE30252 Greater London Combined Branch</t>
  </si>
  <si>
    <t>TELE30810 Capital Branch</t>
  </si>
  <si>
    <t>TELE30811 London and West Branch</t>
  </si>
  <si>
    <t>TELE30834 South Ldn Surrey &amp; North Hampshire Branch</t>
  </si>
  <si>
    <t>TELE45001 Greater Mersey &amp; South West Lancs Branch</t>
  </si>
  <si>
    <t>30811 London &amp; West Branch</t>
  </si>
  <si>
    <t>ERROR</t>
  </si>
  <si>
    <t>05012 Darwen Capita Branch</t>
  </si>
  <si>
    <t>22666 B'Ham/Black Country &amp; Worcester Branch</t>
  </si>
  <si>
    <t>27353 Ports W Sussex &amp; I O W Branch</t>
  </si>
  <si>
    <t>23817 Lincoinshire &amp; South Yorks Branch</t>
  </si>
  <si>
    <t>22032 Midlands No 1 Branch</t>
  </si>
  <si>
    <t>22239 East Midlands Mt Branch</t>
  </si>
  <si>
    <t>26825 Edinburgh, Dundee &amp; Borders Branch</t>
  </si>
  <si>
    <t>30811 London &amp; West  Branch</t>
  </si>
  <si>
    <t>Cal for F</t>
  </si>
  <si>
    <t>Cal for G</t>
  </si>
  <si>
    <t>Cal for H</t>
  </si>
  <si>
    <t>Cal for I</t>
  </si>
  <si>
    <t>Cal for J</t>
  </si>
  <si>
    <t>Cal for K</t>
  </si>
  <si>
    <t>Cal for L</t>
  </si>
  <si>
    <t>Cal for M</t>
  </si>
  <si>
    <t>Cal for N</t>
  </si>
  <si>
    <t>Grand Total</t>
  </si>
  <si>
    <t>Grand     Total</t>
  </si>
  <si>
    <t>03012 North East Coastal Amal Branch,YES,,</t>
  </si>
  <si>
    <t>02006 Derbyshire Branch,YES,,</t>
  </si>
  <si>
    <t>03006 York &amp; District Amal Branch,YES,,</t>
  </si>
  <si>
    <t>03008 Newcastle Amal Branch,YES,,</t>
  </si>
  <si>
    <t>02003 Leicestershire Branch,YES,,</t>
  </si>
  <si>
    <t>TELE22666 B'ham/Black Country &amp; Worcester Branch,YES,,</t>
  </si>
  <si>
    <t>08006 Gloucestershire Amal Branch,YES,,</t>
  </si>
  <si>
    <t>TELE22809 Coventry Branch,YES,,</t>
  </si>
  <si>
    <t>TELE21827 South East Anglia Branch,YES,,</t>
  </si>
  <si>
    <t>TELE22238 Leicester &amp; Midshires Branch,YES,,</t>
  </si>
  <si>
    <t>02005 Wolverhampton &amp; Dist Amal Branch,YES,,</t>
  </si>
  <si>
    <t>01002 Colchester &amp; District Branch,YES,,</t>
  </si>
  <si>
    <t>TELE25833 Preston Brook &amp; Bury Branch,YES,,</t>
  </si>
  <si>
    <t>TELE24024 Northern Ireland Telecoms Branch,YES,,</t>
  </si>
  <si>
    <t>03003 Bradford &amp; District Amal Branch,YES,,</t>
  </si>
  <si>
    <t>03011 Durham County Branch,YES,,</t>
  </si>
  <si>
    <t>03009 Darlington Amal Branch,YES,,</t>
  </si>
  <si>
    <t>02001 Birmingham Dist Amal Branch,YES,,</t>
  </si>
  <si>
    <t>06005 Scotland No 5 Branch,YES,,</t>
  </si>
  <si>
    <t>TELE45001 Greater Mersey &amp; South West Lancs Branch,YES,,</t>
  </si>
  <si>
    <t>TELE28828 Great Western Branch,YES,,</t>
  </si>
  <si>
    <t>09004 South West Wales Amal Branch,YES,,</t>
  </si>
  <si>
    <t>02008 Nottingham &amp; Dist Amal Branch,YES,,</t>
  </si>
  <si>
    <t>03005 Leeds No 1 Amal Branch,YES,,</t>
  </si>
  <si>
    <t>07003 Southdowns Weald &amp; Rother Branch,YES,,</t>
  </si>
  <si>
    <t>TELE27353 Ports West &amp; I O W Branch,YES,,</t>
  </si>
  <si>
    <t>03007 Hull/East Ridings Amal Branch,YES,,</t>
  </si>
  <si>
    <t>03001 Doncaster &amp; District Amal Branch,YES,,</t>
  </si>
  <si>
    <t>10020 Harrow &amp; District Branch,YES,,</t>
  </si>
  <si>
    <t>10007 London 7 Branch,YES,,</t>
  </si>
  <si>
    <t>10004 London Phoenix Branch,YES,,</t>
  </si>
  <si>
    <t>10002 Mount Pleasant Branch,YES,,</t>
  </si>
  <si>
    <t>TELE30834 South Ldn Surrey &amp; North Hampshire Branch,YES,,</t>
  </si>
  <si>
    <t>TELE25646 Mersey Branch,YES,,</t>
  </si>
  <si>
    <t>TELE25732 Northern &amp; National Financial Services Branch,YES,,</t>
  </si>
  <si>
    <t>02002 South Midlands Postal Branch,YES,,</t>
  </si>
  <si>
    <t>05006 Greater Manchester Branch,YES,,</t>
  </si>
  <si>
    <t>TELE25730 Bootle Financial Services Branch,YES,,</t>
  </si>
  <si>
    <t>05010 East Lancs Amal Branch,YES,,</t>
  </si>
  <si>
    <t>05004 North West Central Amal Branch,YES,,</t>
  </si>
  <si>
    <t>05013 Warrington Mail Centre Branch,YES,,</t>
  </si>
  <si>
    <t>06002 Scotland No 2 Branch,YES,,</t>
  </si>
  <si>
    <t>TELE23808 North East Branch,YES,,</t>
  </si>
  <si>
    <t>TELE23830 West Yorkshire Branch,YES,,</t>
  </si>
  <si>
    <t>03002 South Yorkshire &amp; District Amal Branch,YES,,</t>
  </si>
  <si>
    <t>08004 Wessex South Central Branch,YES,,</t>
  </si>
  <si>
    <t>28053 Western Mt Branch,YES,,</t>
  </si>
  <si>
    <t>TELE28459 Somerset Devon &amp; Cornwall Branch,YES,,</t>
  </si>
  <si>
    <t>08005 Bristol &amp; Dist Amal Branch,YES,,</t>
  </si>
  <si>
    <t>08007 South West No 7 Branch,YES,,</t>
  </si>
  <si>
    <t>09002 Shropshire &amp; Mid Wales Branch,YES,,</t>
  </si>
  <si>
    <t>TELE30811 London and West Branch,YES,,</t>
  </si>
  <si>
    <t>TELE29823 South Wales Branch,YES,,</t>
  </si>
  <si>
    <t>01008 Suffolk Amal Branch,YES,,</t>
  </si>
  <si>
    <t>01005 Eastern No 5 Branch,YES,,</t>
  </si>
  <si>
    <t>10019 Romford Amal Branch,YES,,</t>
  </si>
  <si>
    <t>TELE30252 Greater London Combined Branch,YES,,</t>
  </si>
  <si>
    <t>01001 Essex Amal Branch,,NO,</t>
  </si>
  <si>
    <t>08012 Cornwall Amal Branch,,NO,</t>
  </si>
  <si>
    <t>07004 Kent Invicta Branch,,NO,</t>
  </si>
  <si>
    <t>07005 South East No 5 Branch,,NO,</t>
  </si>
  <si>
    <t>30122 LDN Regional Mt Branch,,NO,</t>
  </si>
  <si>
    <t>TELE27049 South East Central Branch,,NO,</t>
  </si>
  <si>
    <t>10009 NHC Postal Branch,,NO,</t>
  </si>
  <si>
    <t>TELE21831 North Anglia Branch,,NO,</t>
  </si>
  <si>
    <t>08001 Western Counties Branch,,NO,</t>
  </si>
  <si>
    <t>07002 Portsmouth &amp; District Postal Branch,,NO,</t>
  </si>
  <si>
    <t>10021 South &amp; East Thames Amal Branch,,NO,</t>
  </si>
  <si>
    <t>TELE27805 Meridian Branch,,NO,</t>
  </si>
  <si>
    <t>10015 West London Postal Branch,,NO,</t>
  </si>
  <si>
    <t>10011 London Parcels &amp; Station Amal Branch,,NO,</t>
  </si>
  <si>
    <t>21006 South Central Mt Branch,,NO,</t>
  </si>
  <si>
    <t>10023 S W Middlesex Amal Branch,,NO,</t>
  </si>
  <si>
    <t>10018 Kingston Area Branch,,NO,</t>
  </si>
  <si>
    <t>TELE22803 East Midlands Branch,,NO,</t>
  </si>
  <si>
    <t>10013 East London Postal Branch,,NO,</t>
  </si>
  <si>
    <t>10017 London South West Branch,,NO,</t>
  </si>
  <si>
    <t>09001 North Wales &amp; Marches Branch,,NO,</t>
  </si>
  <si>
    <t>TELE29816 North Wales &amp; Chester Combined Branch,,NO,</t>
  </si>
  <si>
    <t>08003 Bournemouth &amp; Dorset Amal Branch,,NO,</t>
  </si>
  <si>
    <t>10016 South East LDN PTL &amp; CTR Branch,,NO,</t>
  </si>
  <si>
    <t>09003 South East Wales Amal Branch,,NO,</t>
  </si>
  <si>
    <t>TELE30810 Capital Branch,,NO,</t>
  </si>
  <si>
    <t>TELE23669 Tyne &amp; Wear Clerical Branch,,NO,</t>
  </si>
  <si>
    <t>06001 Glasgow Dist Amal Branch,,NO,</t>
  </si>
  <si>
    <t>26157 Scotland Mt Branch,,NO,</t>
  </si>
  <si>
    <t>TELE23817 Lincolnshire &amp; South Yorks Branch,,NO,</t>
  </si>
  <si>
    <t>TELE26825 Edinburgh Dundee &amp; Borders Branch,,NO,</t>
  </si>
  <si>
    <t>06003 Grampian/Shetland Amal Branch,,NO,</t>
  </si>
  <si>
    <t>06006 Clyde Valley Amal Branch,,NO,</t>
  </si>
  <si>
    <t>TELE29807 Mid Wales, The Marches &amp; N Staffs Branch,,NO,</t>
  </si>
  <si>
    <t>TELE26829 Scotland No 1 Branch,,NO,</t>
  </si>
  <si>
    <t>TELE26156 Glasgow &amp; Motherwell Branch,,NO,</t>
  </si>
  <si>
    <t>TELE23727 Bradford Financial Services Branch,,NO,</t>
  </si>
  <si>
    <t>06008 Highland Amal Branch,,NO,</t>
  </si>
  <si>
    <t>05011 North Lancs &amp; Cumbria Branch,,NO,</t>
  </si>
  <si>
    <t>TELE21819 Central Counties &amp; Thames Valley Branch,,NO,</t>
  </si>
  <si>
    <t>05007 North West No 1 Branch,,NO,</t>
  </si>
  <si>
    <t>TELE25821 Lancs &amp; Cumbria Branch,,NO,</t>
  </si>
  <si>
    <t>01009 South Central Postal Branch,,NO,</t>
  </si>
  <si>
    <t>01004 Eastern No 4 Branch,,NO,</t>
  </si>
  <si>
    <t>08011 Worcester &amp; Hereford Amal Branch,,NO,</t>
  </si>
  <si>
    <t>29807 Mid Wales, The Marches &amp; N Staffs Branch,,NO,</t>
  </si>
  <si>
    <t>21819 Central Counties &amp; Thames Valley Branch,,NO,</t>
  </si>
  <si>
    <t>21831 North Anglia Branch,,NO,</t>
  </si>
  <si>
    <t>27805 Meridian Branch,,NO,</t>
  </si>
  <si>
    <t>22032 Midlands No 1 Branch,YES,,</t>
  </si>
  <si>
    <t>29823 South Wales Branch,YES,,</t>
  </si>
  <si>
    <t>23830 West Yorkshire Branch,YES,,</t>
  </si>
  <si>
    <t>21827 South East Anglia Branch,YES,,</t>
  </si>
  <si>
    <t>22809 Coventry Branch,YES,,</t>
  </si>
  <si>
    <t>22238 Leicester &amp; Midshires Branch,YES,,</t>
  </si>
</sst>
</file>

<file path=xl/styles.xml><?xml version="1.0" encoding="utf-8"?>
<styleSheet xmlns="http://schemas.openxmlformats.org/spreadsheetml/2006/main"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7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8"/>
      <name val="Century Gothic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sz val="10"/>
      <color indexed="63"/>
      <name val="Century Gothic"/>
      <family val="2"/>
    </font>
    <font>
      <b/>
      <sz val="10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b/>
      <sz val="12"/>
      <color indexed="63"/>
      <name val="Century Gothic"/>
      <family val="2"/>
    </font>
    <font>
      <sz val="11"/>
      <color indexed="63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double">
        <color indexed="64"/>
      </bottom>
      <diagonal/>
    </border>
    <border>
      <left/>
      <right style="medium">
        <color indexed="55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55"/>
      </left>
      <right style="thick">
        <color indexed="64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/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theme="0" tint="-0.34998626667073579"/>
      </left>
      <right style="medium">
        <color indexed="55"/>
      </right>
      <top style="double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double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indexed="55"/>
      </left>
      <right style="medium">
        <color theme="1"/>
      </right>
      <top/>
      <bottom/>
      <diagonal/>
    </border>
    <border>
      <left style="medium">
        <color indexed="55"/>
      </left>
      <right style="medium">
        <color theme="1"/>
      </right>
      <top/>
      <bottom style="medium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4" fillId="17" borderId="0" xfId="0" applyFont="1" applyFill="1"/>
    <xf numFmtId="0" fontId="0" fillId="17" borderId="0" xfId="0" applyFill="1"/>
    <xf numFmtId="0" fontId="5" fillId="17" borderId="0" xfId="0" applyFont="1" applyFill="1"/>
    <xf numFmtId="0" fontId="25" fillId="0" borderId="0" xfId="0" applyFont="1"/>
    <xf numFmtId="0" fontId="25" fillId="0" borderId="0" xfId="0" applyFont="1" applyBorder="1"/>
    <xf numFmtId="0" fontId="25" fillId="0" borderId="0" xfId="0" applyNumberFormat="1" applyFont="1" applyBorder="1" applyAlignment="1">
      <alignment horizontal="left" vertical="center"/>
    </xf>
    <xf numFmtId="0" fontId="25" fillId="0" borderId="15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18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/>
    <xf numFmtId="0" fontId="30" fillId="18" borderId="1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vertical="center"/>
    </xf>
    <xf numFmtId="0" fontId="30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5" fillId="0" borderId="0" xfId="0" applyFont="1" applyFill="1" applyBorder="1" applyAlignment="1"/>
    <xf numFmtId="0" fontId="33" fillId="0" borderId="0" xfId="0" applyFont="1"/>
    <xf numFmtId="0" fontId="25" fillId="0" borderId="20" xfId="0" applyNumberFormat="1" applyFont="1" applyBorder="1" applyAlignment="1">
      <alignment horizontal="left" vertical="center"/>
    </xf>
    <xf numFmtId="0" fontId="25" fillId="0" borderId="21" xfId="0" applyNumberFormat="1" applyFont="1" applyBorder="1" applyAlignment="1">
      <alignment horizontal="left" vertical="center"/>
    </xf>
    <xf numFmtId="0" fontId="26" fillId="0" borderId="22" xfId="43" applyFont="1" applyBorder="1"/>
    <xf numFmtId="0" fontId="25" fillId="0" borderId="1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3" fillId="0" borderId="0" xfId="0" applyFont="1" applyAlignment="1"/>
    <xf numFmtId="0" fontId="25" fillId="0" borderId="23" xfId="0" applyFont="1" applyBorder="1"/>
    <xf numFmtId="0" fontId="25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33" fillId="0" borderId="23" xfId="0" applyFont="1" applyBorder="1" applyAlignment="1"/>
    <xf numFmtId="3" fontId="33" fillId="0" borderId="25" xfId="0" applyNumberFormat="1" applyFont="1" applyBorder="1" applyAlignment="1">
      <alignment horizontal="center" vertical="center"/>
    </xf>
    <xf numFmtId="3" fontId="33" fillId="0" borderId="26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23" xfId="0" applyFont="1" applyBorder="1" applyAlignment="1"/>
    <xf numFmtId="0" fontId="27" fillId="0" borderId="30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/>
    <xf numFmtId="0" fontId="33" fillId="0" borderId="34" xfId="0" applyFont="1" applyBorder="1"/>
    <xf numFmtId="0" fontId="33" fillId="0" borderId="34" xfId="0" applyFont="1" applyBorder="1" applyAlignment="1"/>
    <xf numFmtId="0" fontId="6" fillId="0" borderId="0" xfId="0" applyFont="1"/>
    <xf numFmtId="0" fontId="27" fillId="0" borderId="35" xfId="0" applyFont="1" applyFill="1" applyBorder="1" applyAlignment="1">
      <alignment horizontal="center" vertical="center" wrapText="1"/>
    </xf>
    <xf numFmtId="1" fontId="35" fillId="0" borderId="1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1" fontId="35" fillId="0" borderId="38" xfId="0" applyNumberFormat="1" applyFont="1" applyBorder="1" applyAlignment="1">
      <alignment horizontal="center" vertical="center"/>
    </xf>
    <xf numFmtId="0" fontId="34" fillId="0" borderId="20" xfId="0" applyNumberFormat="1" applyFont="1" applyBorder="1" applyAlignment="1">
      <alignment horizontal="center" vertical="center"/>
    </xf>
    <xf numFmtId="0" fontId="34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20" borderId="0" xfId="0" applyFont="1" applyFill="1"/>
    <xf numFmtId="0" fontId="25" fillId="20" borderId="0" xfId="0" applyFont="1" applyFill="1" applyAlignment="1">
      <alignment vertical="center"/>
    </xf>
    <xf numFmtId="0" fontId="40" fillId="20" borderId="0" xfId="0" applyFont="1" applyFill="1"/>
    <xf numFmtId="0" fontId="25" fillId="20" borderId="0" xfId="0" applyFont="1" applyFill="1" applyBorder="1"/>
    <xf numFmtId="0" fontId="25" fillId="20" borderId="0" xfId="0" applyFont="1" applyFill="1" applyBorder="1" applyAlignment="1">
      <alignment vertical="center"/>
    </xf>
    <xf numFmtId="0" fontId="39" fillId="18" borderId="0" xfId="0" applyFont="1" applyFill="1" applyAlignment="1">
      <alignment horizontal="center" vertical="center"/>
    </xf>
    <xf numFmtId="0" fontId="41" fillId="18" borderId="41" xfId="0" applyFont="1" applyFill="1" applyBorder="1" applyAlignment="1">
      <alignment horizontal="center" vertical="center"/>
    </xf>
    <xf numFmtId="0" fontId="39" fillId="18" borderId="0" xfId="0" applyFont="1" applyFill="1" applyBorder="1" applyAlignment="1">
      <alignment horizontal="center" vertical="center"/>
    </xf>
    <xf numFmtId="0" fontId="32" fillId="0" borderId="0" xfId="45" applyFont="1"/>
    <xf numFmtId="3" fontId="36" fillId="0" borderId="24" xfId="0" applyNumberFormat="1" applyFont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1" fontId="35" fillId="0" borderId="11" xfId="0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19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19" borderId="38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5" fillId="18" borderId="32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9" xfId="0" applyFont="1" applyBorder="1"/>
    <xf numFmtId="0" fontId="25" fillId="0" borderId="22" xfId="0" applyFont="1" applyBorder="1"/>
    <xf numFmtId="0" fontId="33" fillId="0" borderId="43" xfId="0" applyFont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9" fillId="21" borderId="51" xfId="0" applyFont="1" applyFill="1" applyBorder="1" applyAlignment="1">
      <alignment horizontal="center" vertical="center"/>
    </xf>
    <xf numFmtId="0" fontId="29" fillId="21" borderId="50" xfId="0" applyFont="1" applyFill="1" applyBorder="1" applyAlignment="1">
      <alignment horizontal="center" vertical="center"/>
    </xf>
    <xf numFmtId="0" fontId="29" fillId="21" borderId="21" xfId="0" applyFont="1" applyFill="1" applyBorder="1" applyAlignment="1">
      <alignment horizontal="center" vertical="center"/>
    </xf>
    <xf numFmtId="3" fontId="34" fillId="0" borderId="48" xfId="0" applyNumberFormat="1" applyFon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25" fillId="0" borderId="0" xfId="0" applyFont="1" applyFill="1"/>
    <xf numFmtId="0" fontId="25" fillId="0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right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21" borderId="55" xfId="0" applyFont="1" applyFill="1" applyBorder="1" applyAlignment="1">
      <alignment horizontal="center" vertical="center"/>
    </xf>
    <xf numFmtId="0" fontId="29" fillId="21" borderId="53" xfId="0" applyFont="1" applyFill="1" applyBorder="1" applyAlignment="1">
      <alignment horizontal="center" vertical="center"/>
    </xf>
    <xf numFmtId="0" fontId="29" fillId="21" borderId="56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21" borderId="52" xfId="0" applyFont="1" applyFill="1" applyBorder="1" applyAlignment="1">
      <alignment horizontal="center" vertical="center"/>
    </xf>
    <xf numFmtId="0" fontId="29" fillId="21" borderId="54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34" fillId="0" borderId="36" xfId="0" applyNumberFormat="1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</cellXfs>
  <cellStyles count="91"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Explanatory Text" xfId="28" builtinId="53" customBuiltin="1"/>
    <cellStyle name="Explanatory Text 2" xfId="74"/>
    <cellStyle name="Good" xfId="29" builtinId="26" customBuiltin="1"/>
    <cellStyle name="Good 2" xfId="75"/>
    <cellStyle name="Heading 1" xfId="30" builtinId="16" customBuiltin="1"/>
    <cellStyle name="Heading 1 2" xfId="76"/>
    <cellStyle name="Heading 2" xfId="31" builtinId="17" customBuiltin="1"/>
    <cellStyle name="Heading 2 2" xfId="77"/>
    <cellStyle name="Heading 3" xfId="32" builtinId="18" customBuiltin="1"/>
    <cellStyle name="Heading 3 2" xfId="78"/>
    <cellStyle name="Heading 4" xfId="33" builtinId="19" customBuiltin="1"/>
    <cellStyle name="Heading 4 2" xfId="79"/>
    <cellStyle name="Input" xfId="34" builtinId="20" customBuiltin="1"/>
    <cellStyle name="Input 2" xfId="80"/>
    <cellStyle name="Linked Cell" xfId="35" builtinId="24" customBuiltin="1"/>
    <cellStyle name="Linked Cell 2" xfId="81"/>
    <cellStyle name="Neutral" xfId="36" builtinId="28" customBuiltin="1"/>
    <cellStyle name="Neutral 2" xfId="82"/>
    <cellStyle name="Normal" xfId="0" builtinId="0"/>
    <cellStyle name="Normal 2" xfId="42"/>
    <cellStyle name="Normal 2 2" xfId="88"/>
    <cellStyle name="Normal 3" xfId="43"/>
    <cellStyle name="Normal 3 2" xfId="89"/>
    <cellStyle name="Normal 4" xfId="44"/>
    <cellStyle name="Normal 4 2" xfId="90"/>
    <cellStyle name="Normal 5" xfId="46"/>
    <cellStyle name="Normal 6" xfId="45"/>
    <cellStyle name="Note" xfId="37" builtinId="10" customBuiltin="1"/>
    <cellStyle name="Note 2" xfId="83"/>
    <cellStyle name="Output" xfId="38" builtinId="21" customBuiltin="1"/>
    <cellStyle name="Output 2" xfId="84"/>
    <cellStyle name="Title" xfId="39" builtinId="15" customBuiltin="1"/>
    <cellStyle name="Title 2" xfId="85"/>
    <cellStyle name="Total" xfId="40" builtinId="25" customBuiltin="1"/>
    <cellStyle name="Total 2" xfId="86"/>
    <cellStyle name="Warning Text" xfId="41" builtinId="11" customBuiltin="1"/>
    <cellStyle name="Warning Text 2" xfId="87"/>
  </cellStyles>
  <dxfs count="3">
    <dxf>
      <font>
        <b/>
        <i val="0"/>
        <strike val="0"/>
        <condense val="0"/>
        <extend val="0"/>
        <color indexed="1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A5B7CA"/>
      <rgbColor rgb="0000011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500"/>
  <sheetViews>
    <sheetView topLeftCell="A64" zoomScale="90" zoomScaleNormal="90" workbookViewId="0">
      <selection activeCell="A114" sqref="A114"/>
    </sheetView>
  </sheetViews>
  <sheetFormatPr defaultColWidth="0" defaultRowHeight="18.75" customHeight="1"/>
  <cols>
    <col min="1" max="1" width="85.7109375" style="19" customWidth="1"/>
    <col min="2" max="2" width="11.5703125" hidden="1" customWidth="1"/>
    <col min="3" max="7" width="0" hidden="1" customWidth="1"/>
    <col min="8" max="8" width="13.7109375" hidden="1" customWidth="1"/>
    <col min="9" max="26" width="0" hidden="1" customWidth="1"/>
  </cols>
  <sheetData>
    <row r="1" spans="1:26" ht="18.75" customHeight="1">
      <c r="A1" s="41" t="s">
        <v>200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41" t="s">
        <v>201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41" t="s">
        <v>202</v>
      </c>
      <c r="B3" s="2"/>
      <c r="C3" s="2"/>
      <c r="D3" s="2">
        <v>2560</v>
      </c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41" t="s">
        <v>203</v>
      </c>
      <c r="B4" s="3"/>
      <c r="C4" s="2"/>
      <c r="D4" s="2">
        <v>655</v>
      </c>
      <c r="E4" s="2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41" t="s">
        <v>204</v>
      </c>
      <c r="B5" s="2"/>
      <c r="C5" s="2"/>
      <c r="D5" s="2">
        <v>1363</v>
      </c>
      <c r="E5" s="2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41" t="s">
        <v>205</v>
      </c>
      <c r="B6" s="2"/>
      <c r="C6" s="2"/>
      <c r="D6" s="2">
        <v>1295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41" t="s">
        <v>206</v>
      </c>
      <c r="B7" s="2"/>
      <c r="C7" s="2"/>
      <c r="D7" s="2">
        <v>1931</v>
      </c>
      <c r="E7" s="2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41" t="s">
        <v>207</v>
      </c>
      <c r="B8" s="2"/>
      <c r="C8" s="2"/>
      <c r="D8" s="2">
        <v>1285</v>
      </c>
      <c r="E8" s="2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41" t="s">
        <v>208</v>
      </c>
      <c r="B9" s="2"/>
      <c r="C9" s="2"/>
      <c r="D9" s="2">
        <v>798</v>
      </c>
      <c r="E9" s="2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41" t="s">
        <v>209</v>
      </c>
      <c r="B10" s="2"/>
      <c r="C10" s="2"/>
      <c r="D10" s="2">
        <v>2182</v>
      </c>
      <c r="E10" s="2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41" t="s">
        <v>210</v>
      </c>
      <c r="B11" s="2"/>
      <c r="C11" s="2"/>
      <c r="D11" s="2">
        <v>2788</v>
      </c>
      <c r="E11" s="2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41" t="s">
        <v>211</v>
      </c>
      <c r="B12" s="2"/>
      <c r="C12" s="2"/>
      <c r="D12" s="2">
        <v>4728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1" t="s">
        <v>212</v>
      </c>
      <c r="B13" s="2"/>
      <c r="C13" s="2"/>
      <c r="D13" s="2">
        <v>1311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41" t="s">
        <v>213</v>
      </c>
      <c r="B14" s="2"/>
      <c r="C14" s="2"/>
      <c r="D14" s="2">
        <v>2065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41" t="s">
        <v>214</v>
      </c>
      <c r="B15" s="2"/>
      <c r="C15" s="2"/>
      <c r="D15" s="2">
        <v>881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41" t="s">
        <v>215</v>
      </c>
      <c r="B16" s="2"/>
      <c r="C16" s="2"/>
      <c r="D16" s="2">
        <v>1096</v>
      </c>
      <c r="E16" s="2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41" t="s">
        <v>216</v>
      </c>
      <c r="B17" s="2"/>
      <c r="C17" s="2"/>
      <c r="D17" s="2">
        <v>2429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41" t="s">
        <v>217</v>
      </c>
      <c r="B18" s="2"/>
      <c r="C18" s="2"/>
      <c r="D18" s="2">
        <v>1444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41" t="s">
        <v>218</v>
      </c>
      <c r="B19" s="2"/>
      <c r="C19" s="2"/>
      <c r="D19" s="2">
        <v>2652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41" t="s">
        <v>219</v>
      </c>
      <c r="B20" s="2"/>
      <c r="C20" s="2"/>
      <c r="D20" s="2">
        <v>1215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41" t="s">
        <v>220</v>
      </c>
      <c r="B21" s="2"/>
      <c r="C21" s="2"/>
      <c r="D21" s="2">
        <v>3035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41" t="s">
        <v>221</v>
      </c>
      <c r="B22" s="2"/>
      <c r="C22" s="2"/>
      <c r="D22" s="2">
        <v>1055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41" t="s">
        <v>222</v>
      </c>
      <c r="B23" s="2"/>
      <c r="C23" s="2"/>
      <c r="D23" s="2">
        <v>552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41" t="s">
        <v>223</v>
      </c>
      <c r="B24" s="2"/>
      <c r="C24" s="2"/>
      <c r="D24" s="2">
        <v>2489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41" t="s">
        <v>224</v>
      </c>
      <c r="B25" s="2"/>
      <c r="C25" s="2"/>
      <c r="D25" s="2">
        <v>503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41" t="s">
        <v>225</v>
      </c>
      <c r="B26" s="2"/>
      <c r="C26" s="2"/>
      <c r="D26" s="2">
        <v>875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41" t="s">
        <v>226</v>
      </c>
      <c r="B27" s="2"/>
      <c r="C27" s="2"/>
      <c r="D27" s="2">
        <v>378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41" t="s">
        <v>227</v>
      </c>
      <c r="B28" s="2"/>
      <c r="C28" s="2"/>
      <c r="D28" s="2">
        <v>412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41" t="s">
        <v>228</v>
      </c>
      <c r="B29" s="2"/>
      <c r="C29" s="2"/>
      <c r="D29" s="2">
        <v>1379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41" t="s">
        <v>229</v>
      </c>
      <c r="B30" s="2"/>
      <c r="C30" s="2"/>
      <c r="D30" s="2">
        <v>439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41" t="s">
        <v>230</v>
      </c>
      <c r="B31" s="2"/>
      <c r="C31" s="2"/>
      <c r="D31" s="2">
        <v>812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41" t="s">
        <v>231</v>
      </c>
      <c r="B32" s="2"/>
      <c r="C32" s="2"/>
      <c r="D32" s="2">
        <v>208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41" t="s">
        <v>232</v>
      </c>
      <c r="B33" s="2"/>
      <c r="C33" s="2"/>
      <c r="D33" s="2">
        <v>434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41" t="s">
        <v>233</v>
      </c>
      <c r="B34" s="2"/>
      <c r="C34" s="2"/>
      <c r="D34" s="2">
        <v>2049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41" t="s">
        <v>234</v>
      </c>
      <c r="B35" s="2"/>
      <c r="C35" s="2"/>
      <c r="D35" s="2">
        <v>2819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41" t="s">
        <v>235</v>
      </c>
      <c r="B36" s="2"/>
      <c r="C36" s="2"/>
      <c r="D36" s="2">
        <v>1446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41" t="s">
        <v>236</v>
      </c>
      <c r="B37" s="2"/>
      <c r="C37" s="2"/>
      <c r="D37" s="2">
        <v>503</v>
      </c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41" t="s">
        <v>237</v>
      </c>
      <c r="B38" s="2"/>
      <c r="C38" s="2"/>
      <c r="D38" s="2">
        <v>2939</v>
      </c>
      <c r="E38" s="2"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41" t="s">
        <v>238</v>
      </c>
      <c r="B39" s="2"/>
      <c r="C39" s="2"/>
      <c r="D39" s="2">
        <v>392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41" t="s">
        <v>239</v>
      </c>
      <c r="B40" s="2"/>
      <c r="C40" s="2"/>
      <c r="D40" s="2">
        <v>744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41" t="s">
        <v>240</v>
      </c>
      <c r="B41" s="2"/>
      <c r="C41" s="2"/>
      <c r="D41" s="2">
        <v>3860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41" t="s">
        <v>241</v>
      </c>
      <c r="B42" s="2"/>
      <c r="C42" s="2"/>
      <c r="D42" s="2">
        <v>2973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41" t="s">
        <v>242</v>
      </c>
      <c r="B43" s="2"/>
      <c r="C43" s="2"/>
      <c r="D43" s="2">
        <v>799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41" t="s">
        <v>243</v>
      </c>
      <c r="B44" s="2"/>
      <c r="C44" s="2"/>
      <c r="D44" s="2">
        <v>793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41" t="s">
        <v>244</v>
      </c>
      <c r="B45" s="2"/>
      <c r="C45" s="2"/>
      <c r="D45" s="2">
        <v>468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41" t="s">
        <v>245</v>
      </c>
      <c r="B46" s="2"/>
      <c r="C46" s="2"/>
      <c r="D46" s="2">
        <v>45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41" t="s">
        <v>246</v>
      </c>
      <c r="B47" s="2"/>
      <c r="C47" s="2"/>
      <c r="D47" s="2">
        <v>417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41" t="s">
        <v>247</v>
      </c>
      <c r="B48" s="2"/>
      <c r="C48" s="2"/>
      <c r="D48" s="2">
        <v>1085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41" t="s">
        <v>248</v>
      </c>
      <c r="B49" s="2"/>
      <c r="C49" s="2"/>
      <c r="D49" s="2">
        <v>2312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41" t="s">
        <v>249</v>
      </c>
      <c r="B50" s="2"/>
      <c r="C50" s="2"/>
      <c r="D50" s="2">
        <v>2442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41" t="s">
        <v>250</v>
      </c>
      <c r="B51" s="2"/>
      <c r="C51" s="2"/>
      <c r="D51" s="2">
        <v>5957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41" t="s">
        <v>212</v>
      </c>
      <c r="B52" s="2"/>
      <c r="C52" s="2"/>
      <c r="D52" s="2">
        <v>2741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41" t="s">
        <v>251</v>
      </c>
      <c r="B53" s="2"/>
      <c r="C53" s="2"/>
      <c r="D53" s="2">
        <v>1516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41" t="s">
        <v>252</v>
      </c>
      <c r="B54" s="2"/>
      <c r="C54" s="2"/>
      <c r="D54" s="2">
        <v>1336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41" t="s">
        <v>253</v>
      </c>
      <c r="B55" s="2"/>
      <c r="C55" s="2"/>
      <c r="D55" s="2">
        <v>1828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41" t="s">
        <v>254</v>
      </c>
      <c r="B56" s="2"/>
      <c r="C56" s="2"/>
      <c r="D56" s="2">
        <v>2770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41" t="s">
        <v>255</v>
      </c>
      <c r="B57" s="2"/>
      <c r="C57" s="2"/>
      <c r="D57" s="2">
        <v>955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41" t="s">
        <v>256</v>
      </c>
      <c r="B58" s="2"/>
      <c r="C58" s="2"/>
      <c r="D58" s="2">
        <v>1468</v>
      </c>
      <c r="E58" s="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41" t="s">
        <v>257</v>
      </c>
      <c r="B59" s="2"/>
      <c r="C59" s="2"/>
      <c r="D59" s="2">
        <v>224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41" t="s">
        <v>258</v>
      </c>
      <c r="B60" s="2"/>
      <c r="C60" s="2"/>
      <c r="D60" s="2">
        <v>179</v>
      </c>
      <c r="E60" s="2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41" t="s">
        <v>259</v>
      </c>
      <c r="B61" s="2"/>
      <c r="C61" s="2"/>
      <c r="D61" s="2">
        <v>785</v>
      </c>
      <c r="E61" s="2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41" t="s">
        <v>260</v>
      </c>
      <c r="B62" s="2"/>
      <c r="C62" s="2"/>
      <c r="D62" s="2">
        <v>570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41" t="s">
        <v>261</v>
      </c>
      <c r="B63" s="2"/>
      <c r="C63" s="2"/>
      <c r="D63" s="2">
        <v>1684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41" t="s">
        <v>262</v>
      </c>
      <c r="B64" s="2"/>
      <c r="C64" s="2"/>
      <c r="D64" s="2">
        <v>908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41" t="s">
        <v>263</v>
      </c>
      <c r="B65" s="2"/>
      <c r="C65" s="2"/>
      <c r="D65" s="2">
        <v>1711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41" t="s">
        <v>264</v>
      </c>
      <c r="B66" s="2"/>
      <c r="C66" s="2"/>
      <c r="D66" s="2">
        <v>1306</v>
      </c>
      <c r="E66" s="2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41" t="s">
        <v>265</v>
      </c>
      <c r="B67" s="2"/>
      <c r="C67" s="2"/>
      <c r="D67" s="2">
        <v>778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41" t="s">
        <v>266</v>
      </c>
      <c r="B68" s="2"/>
      <c r="C68" s="2"/>
      <c r="D68" s="2">
        <v>1263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41" t="s">
        <v>267</v>
      </c>
      <c r="B69" s="2"/>
      <c r="C69" s="2"/>
      <c r="D69" s="2">
        <v>610</v>
      </c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41" t="s">
        <v>268</v>
      </c>
      <c r="B70" s="2"/>
      <c r="C70" s="2"/>
      <c r="D70" s="2">
        <v>287</v>
      </c>
      <c r="E70" s="2"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41" t="s">
        <v>269</v>
      </c>
      <c r="B71" s="2"/>
      <c r="C71" s="2"/>
      <c r="D71" s="2">
        <v>1384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41" t="s">
        <v>270</v>
      </c>
      <c r="B72" s="2"/>
      <c r="C72" s="2"/>
      <c r="D72" s="2">
        <v>550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41" t="s">
        <v>271</v>
      </c>
      <c r="B73" s="2"/>
      <c r="C73" s="2"/>
      <c r="D73" s="2">
        <v>1688</v>
      </c>
      <c r="E73" s="2"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41" t="s">
        <v>272</v>
      </c>
      <c r="B74" s="2"/>
      <c r="C74" s="2"/>
      <c r="D74" s="2">
        <v>1051</v>
      </c>
      <c r="E74" s="2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41" t="s">
        <v>273</v>
      </c>
      <c r="B75" s="2"/>
      <c r="C75" s="2"/>
      <c r="D75" s="2">
        <v>559</v>
      </c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41" t="s">
        <v>274</v>
      </c>
      <c r="B76" s="2"/>
      <c r="C76" s="2"/>
      <c r="D76" s="2">
        <v>1436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41" t="s">
        <v>275</v>
      </c>
      <c r="B77" s="2"/>
      <c r="C77" s="2"/>
      <c r="D77" s="2">
        <v>1308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41" t="s">
        <v>276</v>
      </c>
      <c r="B78" s="2"/>
      <c r="C78" s="2"/>
      <c r="D78" s="2">
        <v>705</v>
      </c>
      <c r="E78" s="2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41" t="s">
        <v>277</v>
      </c>
      <c r="B79" s="2"/>
      <c r="C79" s="2"/>
      <c r="D79" s="2">
        <v>1690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41" t="s">
        <v>278</v>
      </c>
      <c r="B80" s="2"/>
      <c r="C80" s="2"/>
      <c r="D80" s="2">
        <v>1629</v>
      </c>
      <c r="E80" s="2"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41" t="s">
        <v>279</v>
      </c>
      <c r="B81" s="2"/>
      <c r="C81" s="2"/>
      <c r="D81" s="2">
        <v>1262</v>
      </c>
      <c r="E81" s="2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41" t="s">
        <v>280</v>
      </c>
      <c r="B82" s="2"/>
      <c r="C82" s="2"/>
      <c r="D82" s="2">
        <v>1280</v>
      </c>
      <c r="E82" s="2"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41" t="s">
        <v>281</v>
      </c>
      <c r="B83" s="2"/>
      <c r="C83" s="2"/>
      <c r="D83" s="2">
        <v>1377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41" t="s">
        <v>282</v>
      </c>
      <c r="B84" s="2"/>
      <c r="C84" s="2"/>
      <c r="D84" s="2">
        <v>116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41" t="s">
        <v>283</v>
      </c>
      <c r="B85" s="2"/>
      <c r="C85" s="2"/>
      <c r="D85" s="2">
        <v>81</v>
      </c>
      <c r="E85" s="2">
        <v>2028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41" t="s">
        <v>284</v>
      </c>
      <c r="B86" s="2"/>
      <c r="C86" s="2"/>
      <c r="D86" s="2">
        <v>22</v>
      </c>
      <c r="E86" s="2">
        <v>990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41" t="s">
        <v>285</v>
      </c>
      <c r="B87" s="2"/>
      <c r="C87" s="2"/>
      <c r="D87" s="2">
        <v>21</v>
      </c>
      <c r="E87" s="2">
        <v>1527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41" t="s">
        <v>286</v>
      </c>
      <c r="B88" s="2"/>
      <c r="C88" s="2"/>
      <c r="D88" s="2">
        <v>86</v>
      </c>
      <c r="E88" s="2">
        <v>2467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41" t="s">
        <v>287</v>
      </c>
      <c r="B89" s="2"/>
      <c r="C89" s="2"/>
      <c r="D89" s="2">
        <v>35</v>
      </c>
      <c r="E89" s="2">
        <v>717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41" t="s">
        <v>288</v>
      </c>
      <c r="B90" s="2"/>
      <c r="C90" s="2"/>
      <c r="D90" s="2">
        <v>144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41" t="s">
        <v>289</v>
      </c>
      <c r="B91" s="2"/>
      <c r="C91" s="2"/>
      <c r="D91" s="2">
        <v>0</v>
      </c>
      <c r="E91" s="2">
        <v>1489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41" t="s">
        <v>290</v>
      </c>
      <c r="B92" s="2"/>
      <c r="C92" s="2"/>
      <c r="D92" s="2">
        <v>0</v>
      </c>
      <c r="E92" s="2">
        <v>589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41" t="s">
        <v>291</v>
      </c>
      <c r="B93" s="2"/>
      <c r="C93" s="2"/>
      <c r="D93" s="2">
        <v>47</v>
      </c>
      <c r="E93" s="2">
        <v>1427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41" t="s">
        <v>292</v>
      </c>
      <c r="B94" s="2"/>
      <c r="C94" s="2"/>
      <c r="D94" s="2">
        <v>30</v>
      </c>
      <c r="E94" s="2">
        <v>639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41" t="s">
        <v>293</v>
      </c>
      <c r="B95" s="2"/>
      <c r="C95" s="2"/>
      <c r="D95" s="2">
        <v>51</v>
      </c>
      <c r="E95" s="2">
        <v>851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41" t="s">
        <v>294</v>
      </c>
      <c r="B96" s="2"/>
      <c r="C96" s="2"/>
      <c r="D96" s="2">
        <v>0</v>
      </c>
      <c r="E96" s="2">
        <v>1648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41" t="s">
        <v>295</v>
      </c>
      <c r="B97" s="2"/>
      <c r="C97" s="2"/>
      <c r="D97" s="2">
        <v>0</v>
      </c>
      <c r="E97" s="2">
        <v>149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41" t="s">
        <v>296</v>
      </c>
      <c r="B98" s="2"/>
      <c r="C98" s="2"/>
      <c r="D98" s="2">
        <v>62</v>
      </c>
      <c r="E98" s="2">
        <v>1827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41" t="s">
        <v>297</v>
      </c>
      <c r="B99" s="2"/>
      <c r="C99" s="2"/>
      <c r="D99" s="2">
        <v>0</v>
      </c>
      <c r="E99" s="2">
        <v>1404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41" t="s">
        <v>298</v>
      </c>
      <c r="B100" s="2"/>
      <c r="C100" s="2"/>
      <c r="D100" s="2">
        <v>126</v>
      </c>
      <c r="E100" s="2">
        <v>2244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41" t="s">
        <v>299</v>
      </c>
      <c r="B101" s="2"/>
      <c r="C101" s="2"/>
      <c r="D101" s="2">
        <v>58</v>
      </c>
      <c r="E101" s="2">
        <v>1617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41" t="s">
        <v>300</v>
      </c>
      <c r="B102" s="2"/>
      <c r="C102" s="2"/>
      <c r="D102" s="2">
        <v>0</v>
      </c>
      <c r="E102" s="2">
        <v>1555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41" t="s">
        <v>301</v>
      </c>
      <c r="B103" s="2"/>
      <c r="C103" s="2"/>
      <c r="D103" s="2">
        <v>0</v>
      </c>
      <c r="E103" s="2">
        <v>1346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41" t="s">
        <v>302</v>
      </c>
      <c r="B104" s="2"/>
      <c r="C104" s="2"/>
      <c r="D104" s="2">
        <v>0</v>
      </c>
      <c r="E104" s="2">
        <v>584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41" t="s">
        <v>303</v>
      </c>
      <c r="B105" s="2"/>
      <c r="C105" s="2"/>
      <c r="D105" s="2">
        <v>0</v>
      </c>
      <c r="E105" s="2">
        <v>1563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41" t="s">
        <v>304</v>
      </c>
      <c r="B106" s="2"/>
      <c r="C106" s="2"/>
      <c r="D106" s="2">
        <v>0</v>
      </c>
      <c r="E106" s="2">
        <v>141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41" t="s">
        <v>305</v>
      </c>
      <c r="B107" s="2"/>
      <c r="C107" s="2"/>
      <c r="D107" s="2">
        <v>0</v>
      </c>
      <c r="E107" s="2">
        <v>319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41" t="s">
        <v>306</v>
      </c>
      <c r="B108" s="2"/>
      <c r="C108" s="2"/>
      <c r="D108" s="2">
        <v>0</v>
      </c>
      <c r="E108" s="2">
        <v>137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41" t="s">
        <v>307</v>
      </c>
      <c r="B109" s="2"/>
      <c r="C109" s="2"/>
      <c r="D109" s="2">
        <v>42</v>
      </c>
      <c r="E109" s="2">
        <v>1854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41" t="s">
        <v>308</v>
      </c>
      <c r="B110" s="2"/>
      <c r="C110" s="2"/>
      <c r="D110" s="2">
        <v>0</v>
      </c>
      <c r="E110" s="2">
        <v>1002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41" t="s">
        <v>309</v>
      </c>
      <c r="B111" s="2"/>
      <c r="C111" s="2"/>
      <c r="D111" s="2">
        <v>38</v>
      </c>
      <c r="E111" s="2">
        <v>890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41" t="s">
        <v>310</v>
      </c>
      <c r="B112" s="2"/>
      <c r="C112" s="2"/>
      <c r="D112" s="2">
        <v>111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41" t="s">
        <v>311</v>
      </c>
      <c r="B113" s="2"/>
      <c r="C113" s="2"/>
      <c r="D113" s="2">
        <v>24</v>
      </c>
      <c r="E113" s="2">
        <v>1706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41"/>
      <c r="B114" s="2"/>
      <c r="C114" s="2"/>
      <c r="D114" s="2">
        <v>0</v>
      </c>
      <c r="E114" s="2">
        <v>2543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41"/>
      <c r="B115" s="2"/>
      <c r="C115" s="2"/>
      <c r="D115" s="2">
        <v>0</v>
      </c>
      <c r="E115" s="2">
        <v>1173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41"/>
      <c r="B116" s="2"/>
      <c r="C116" s="2"/>
      <c r="D116" s="2">
        <v>0</v>
      </c>
      <c r="E116" s="2">
        <v>661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41"/>
      <c r="B117" s="2"/>
      <c r="C117" s="2"/>
      <c r="D117" s="2">
        <v>64</v>
      </c>
      <c r="E117" s="2">
        <v>806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41"/>
      <c r="B118" s="2"/>
      <c r="C118" s="2"/>
      <c r="D118" s="2">
        <v>105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41"/>
      <c r="B119" s="2"/>
      <c r="C119" s="2"/>
      <c r="D119" s="2">
        <v>38</v>
      </c>
      <c r="E119" s="2">
        <v>1958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41"/>
      <c r="B120" s="2"/>
      <c r="C120" s="2"/>
      <c r="D120" s="2">
        <v>100</v>
      </c>
      <c r="E120" s="2">
        <v>2557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41"/>
      <c r="B121" s="2"/>
      <c r="C121" s="2"/>
      <c r="D121" s="2">
        <v>4</v>
      </c>
      <c r="E121" s="2">
        <v>1007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41"/>
      <c r="B122" s="2"/>
      <c r="C122" s="2"/>
      <c r="D122" s="2">
        <v>0</v>
      </c>
      <c r="E122" s="2">
        <v>616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41"/>
      <c r="B123" s="2"/>
      <c r="C123" s="2"/>
      <c r="D123" s="2">
        <v>38</v>
      </c>
      <c r="E123" s="2">
        <v>2293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41"/>
      <c r="B124" s="2"/>
      <c r="C124" s="2"/>
      <c r="D124" s="2">
        <v>129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41"/>
      <c r="B125" s="2"/>
      <c r="C125" s="2"/>
      <c r="D125" s="2">
        <v>0</v>
      </c>
      <c r="E125" s="2">
        <v>65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41"/>
      <c r="B126" s="2"/>
      <c r="C126" s="2"/>
      <c r="D126" s="2">
        <v>2</v>
      </c>
      <c r="E126" s="2">
        <v>3840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41"/>
      <c r="B127" s="2"/>
      <c r="C127" s="2"/>
      <c r="D127" s="2">
        <v>222</v>
      </c>
      <c r="E127" s="2"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41"/>
      <c r="B128" s="2"/>
      <c r="C128" s="2"/>
      <c r="D128" s="2">
        <v>0</v>
      </c>
      <c r="E128" s="2">
        <v>1932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41"/>
      <c r="B129" s="2"/>
      <c r="C129" s="2"/>
      <c r="D129" s="2">
        <v>0</v>
      </c>
      <c r="E129" s="2">
        <v>1211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41"/>
      <c r="B130" s="2"/>
      <c r="C130" s="2"/>
      <c r="D130" s="2">
        <v>0</v>
      </c>
      <c r="E130" s="2">
        <v>2106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41"/>
      <c r="B131" s="2"/>
      <c r="C131" s="2"/>
      <c r="D131" s="2">
        <v>1769</v>
      </c>
      <c r="E131" s="2">
        <v>899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4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4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4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4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4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4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4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4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4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8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8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8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8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8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8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8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8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8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8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8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8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8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8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8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8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8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8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8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8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8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8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8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8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8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8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8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8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8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8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8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8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8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8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8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8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8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8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8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8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8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8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8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8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8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8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8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8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8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8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8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8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8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8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8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8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8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8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8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8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8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8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8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8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8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8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8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8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8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8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8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8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8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8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8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8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8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8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8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8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8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8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8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8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8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8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8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8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8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8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8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8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8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8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8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8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8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8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8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8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8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8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8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8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8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8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8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8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8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8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8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8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8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8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8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8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8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8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8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8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8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8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8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8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8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8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8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8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8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8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8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8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8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8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8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8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8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8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8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8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8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8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8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8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8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8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8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8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8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8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8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8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8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8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8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8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8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8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8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8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8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8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8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8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8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8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8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8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8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8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8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8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8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8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8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8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8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8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8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8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8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8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8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8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8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8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8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8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8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8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8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8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8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8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8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8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8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8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8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8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8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8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8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8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8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8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8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8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8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8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8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8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8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8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8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8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8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8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8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8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8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8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8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8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8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8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8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8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8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8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8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8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8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8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8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8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8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8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8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8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8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8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8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8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8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8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8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8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8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8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8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8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8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8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8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8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8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8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8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8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8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8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8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8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8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8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8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8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8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8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8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8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8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8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8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8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8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8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8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8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8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8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8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8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8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8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8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8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8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8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8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8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8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8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8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8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8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8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8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8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8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8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8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8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8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8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8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8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8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8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8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8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8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8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8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8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8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8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8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8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8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8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8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8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8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8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8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8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8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8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8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8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8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8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8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8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8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8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8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8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8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8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8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8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8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8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8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8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8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8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8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8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8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8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8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8.7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XFA1029"/>
  <sheetViews>
    <sheetView topLeftCell="C1" zoomScale="80" zoomScaleNormal="80" zoomScaleSheetLayoutView="90" workbookViewId="0">
      <pane ySplit="2" topLeftCell="A99" activePane="bottomLeft" state="frozen"/>
      <selection activeCell="F134" sqref="F134"/>
      <selection pane="bottomLeft" activeCell="F135" sqref="F135"/>
    </sheetView>
  </sheetViews>
  <sheetFormatPr defaultColWidth="0" defaultRowHeight="0" customHeight="1" zeroHeight="1"/>
  <cols>
    <col min="1" max="1" width="61.42578125" style="8" hidden="1" customWidth="1"/>
    <col min="2" max="2" width="53.42578125" style="8" hidden="1" customWidth="1"/>
    <col min="3" max="3" width="52.7109375" style="8" customWidth="1"/>
    <col min="4" max="4" width="12.140625" style="18" bestFit="1" customWidth="1"/>
    <col min="5" max="5" width="10.85546875" style="18" bestFit="1" customWidth="1"/>
    <col min="6" max="6" width="10" style="56" customWidth="1"/>
    <col min="7" max="7" width="10" style="18" customWidth="1"/>
    <col min="8" max="8" width="10" style="86" customWidth="1"/>
    <col min="9" max="9" width="10" style="56" customWidth="1"/>
    <col min="10" max="11" width="10" style="18" customWidth="1"/>
    <col min="12" max="12" width="10" style="60" customWidth="1"/>
    <col min="13" max="14" width="3.5703125" style="58" customWidth="1"/>
    <col min="15" max="15" width="3.5703125" style="57" customWidth="1"/>
    <col min="16" max="16" width="3.5703125" style="61" hidden="1"/>
    <col min="17" max="17" width="3.5703125" style="62" hidden="1"/>
    <col min="18" max="23" width="9.140625" style="9" hidden="1"/>
    <col min="24" max="24" width="3.5703125" style="62" hidden="1"/>
    <col min="25" max="27" width="9.140625" style="66" hidden="1"/>
    <col min="28" max="38" width="9.140625" style="9" hidden="1"/>
    <col min="39" max="16380" width="9.140625" style="10" hidden="1"/>
    <col min="16381" max="16381" width="0" style="10" hidden="1"/>
    <col min="16382" max="16384" width="9.140625" style="10" hidden="1"/>
  </cols>
  <sheetData>
    <row r="1" spans="1:28" ht="22.5" customHeight="1">
      <c r="C1" s="125" t="s">
        <v>0</v>
      </c>
      <c r="D1" s="127" t="s">
        <v>129</v>
      </c>
      <c r="E1" s="127" t="s">
        <v>130</v>
      </c>
      <c r="F1" s="129" t="s">
        <v>131</v>
      </c>
      <c r="G1" s="130"/>
      <c r="H1" s="131"/>
      <c r="I1" s="129" t="s">
        <v>132</v>
      </c>
      <c r="J1" s="130"/>
      <c r="K1" s="131"/>
      <c r="L1" s="133" t="s">
        <v>199</v>
      </c>
      <c r="M1" s="135" t="s">
        <v>180</v>
      </c>
      <c r="N1" s="136"/>
      <c r="O1" s="136"/>
      <c r="R1" s="132" t="s">
        <v>189</v>
      </c>
      <c r="S1" s="132" t="s">
        <v>190</v>
      </c>
      <c r="T1" s="132" t="s">
        <v>191</v>
      </c>
      <c r="U1" s="132" t="s">
        <v>192</v>
      </c>
      <c r="V1" s="132" t="s">
        <v>193</v>
      </c>
      <c r="W1" s="132" t="s">
        <v>194</v>
      </c>
      <c r="X1" s="132"/>
      <c r="Y1" s="132" t="s">
        <v>195</v>
      </c>
      <c r="Z1" s="132" t="s">
        <v>196</v>
      </c>
      <c r="AA1" s="132" t="s">
        <v>197</v>
      </c>
    </row>
    <row r="2" spans="1:28" ht="18" thickBot="1">
      <c r="C2" s="126"/>
      <c r="D2" s="128"/>
      <c r="E2" s="128"/>
      <c r="F2" s="30" t="s">
        <v>1</v>
      </c>
      <c r="G2" s="54" t="s">
        <v>2</v>
      </c>
      <c r="H2" s="36" t="s">
        <v>3</v>
      </c>
      <c r="I2" s="30" t="s">
        <v>1</v>
      </c>
      <c r="J2" s="54" t="s">
        <v>2</v>
      </c>
      <c r="K2" s="54" t="s">
        <v>3</v>
      </c>
      <c r="L2" s="134"/>
      <c r="M2" s="137"/>
      <c r="N2" s="138"/>
      <c r="O2" s="138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8" ht="18.75" customHeight="1" thickTop="1">
      <c r="A3" s="10" t="s">
        <v>4</v>
      </c>
      <c r="B3" s="5"/>
      <c r="C3" s="21" t="s">
        <v>4</v>
      </c>
      <c r="D3" s="32">
        <v>2560</v>
      </c>
      <c r="E3" s="70">
        <v>0</v>
      </c>
      <c r="F3" s="77" t="str">
        <f t="shared" ref="F3:F34" si="0">IF(R3=1,D3,"")</f>
        <v/>
      </c>
      <c r="G3" s="77">
        <f t="shared" ref="G3:G34" si="1">IF(S3=1,D3,"")</f>
        <v>2560</v>
      </c>
      <c r="H3" s="78" t="str">
        <f t="shared" ref="H3:H34" si="2">IF(T3=1,D3,"")</f>
        <v/>
      </c>
      <c r="I3" s="79" t="str">
        <f>IF(U3=1,D3,"")</f>
        <v/>
      </c>
      <c r="J3" s="79" t="str">
        <f>IF(V3=1,E3,"")</f>
        <v/>
      </c>
      <c r="K3" s="79" t="str">
        <f t="shared" ref="K3:K34" si="3">IF(W3=1,E3,"")</f>
        <v/>
      </c>
      <c r="L3" s="75">
        <f t="shared" ref="L3:L66" si="4">SUM(F3:K3)</f>
        <v>2560</v>
      </c>
      <c r="M3" s="60">
        <f t="shared" ref="M3:M34" si="5">IF(Y3&gt;D3,1,0)</f>
        <v>0</v>
      </c>
      <c r="N3" s="60">
        <f t="shared" ref="N3:N34" si="6">IF(Z3&gt;E3,1,0)</f>
        <v>0</v>
      </c>
      <c r="O3" s="59">
        <f t="shared" ref="O3:O66" si="7">IF(AA3&gt;AB3,1,0)</f>
        <v>0</v>
      </c>
      <c r="P3" s="63"/>
      <c r="R3" s="12">
        <f>--ISNUMBER(MATCH($A3&amp;","&amp;"yes"&amp;",,",'           DATA          '!$A:$A,0))</f>
        <v>0</v>
      </c>
      <c r="S3" s="12">
        <f>--ISNUMBER(MATCH($A3&amp;",,"&amp;"no"&amp;",",'           DATA          '!$A:$A,0))</f>
        <v>1</v>
      </c>
      <c r="T3" s="12">
        <f>--ISNUMBER(MATCH($A3&amp;",,,"&amp;"abstain",'           DATA          '!$A:$A,0))</f>
        <v>0</v>
      </c>
      <c r="U3" s="12">
        <f>--ISNUMBER(MATCH($B3&amp;","&amp;"yes"&amp;",,",'           DATA          '!$A:$A,0))</f>
        <v>0</v>
      </c>
      <c r="V3" s="12">
        <f>--ISNUMBER(MATCH($B3&amp;",,"&amp;"no"&amp;",",'           DATA          '!$A:$A,0))</f>
        <v>0</v>
      </c>
      <c r="W3" s="12">
        <f>--ISNUMBER(MATCH($B3&amp;",,,"&amp;"abstain",'           DATA          '!$A:$A,0))</f>
        <v>0</v>
      </c>
      <c r="Y3" s="67">
        <f t="shared" ref="Y3:Y66" si="8">SUM(F3:H3)</f>
        <v>2560</v>
      </c>
      <c r="Z3" s="67">
        <f>SUM(I3:K3)</f>
        <v>0</v>
      </c>
      <c r="AA3" s="67">
        <f>SUM(F3:K3)</f>
        <v>2560</v>
      </c>
      <c r="AB3" s="9">
        <f t="shared" ref="AB3:AB34" si="9">SUM(D3:E3)</f>
        <v>2560</v>
      </c>
    </row>
    <row r="4" spans="1:28" ht="18.75" customHeight="1">
      <c r="A4" s="10" t="s">
        <v>5</v>
      </c>
      <c r="B4" s="5"/>
      <c r="C4" s="21" t="s">
        <v>5</v>
      </c>
      <c r="D4" s="33">
        <v>655</v>
      </c>
      <c r="E4" s="71">
        <v>0</v>
      </c>
      <c r="F4" s="77">
        <f t="shared" si="0"/>
        <v>655</v>
      </c>
      <c r="G4" s="77" t="str">
        <f t="shared" si="1"/>
        <v/>
      </c>
      <c r="H4" s="78" t="str">
        <f t="shared" si="2"/>
        <v/>
      </c>
      <c r="I4" s="79" t="str">
        <f t="shared" ref="I4:I35" si="10">IF(U4=1,E4,"")</f>
        <v/>
      </c>
      <c r="J4" s="79" t="str">
        <f t="shared" ref="J4:J35" si="11">IF(V4=1,E4,"")</f>
        <v/>
      </c>
      <c r="K4" s="79" t="str">
        <f t="shared" si="3"/>
        <v/>
      </c>
      <c r="L4" s="75">
        <f t="shared" si="4"/>
        <v>655</v>
      </c>
      <c r="M4" s="60">
        <f t="shared" si="5"/>
        <v>0</v>
      </c>
      <c r="N4" s="60">
        <f t="shared" si="6"/>
        <v>0</v>
      </c>
      <c r="O4" s="59">
        <f t="shared" si="7"/>
        <v>0</v>
      </c>
      <c r="R4" s="12">
        <f>--ISNUMBER(MATCH($A4&amp;","&amp;"yes"&amp;",,",'           DATA          '!$A:$A,0))</f>
        <v>1</v>
      </c>
      <c r="S4" s="12">
        <f>--ISNUMBER(MATCH($A4&amp;",,"&amp;"no"&amp;",",'           DATA          '!$A:$A,0))</f>
        <v>0</v>
      </c>
      <c r="T4" s="12">
        <f>--ISNUMBER(MATCH($A4&amp;",,,"&amp;"abstain",'           DATA          '!$A:$A,0))</f>
        <v>0</v>
      </c>
      <c r="U4" s="12">
        <f>--ISNUMBER(MATCH($B4&amp;","&amp;"yes"&amp;",,",'           DATA          '!$A:$A,0))</f>
        <v>0</v>
      </c>
      <c r="V4" s="12">
        <f>--ISNUMBER(MATCH($B4&amp;",,"&amp;"no"&amp;",",'           DATA          '!$A:$A,0))</f>
        <v>0</v>
      </c>
      <c r="W4" s="12">
        <f>--ISNUMBER(MATCH($B4&amp;",,,"&amp;"abstain",'           DATA          '!$A:$A,0))</f>
        <v>0</v>
      </c>
      <c r="Y4" s="67">
        <f t="shared" si="8"/>
        <v>655</v>
      </c>
      <c r="Z4" s="67">
        <f t="shared" ref="Z4:Z67" si="12">SUM(I4:K4)</f>
        <v>0</v>
      </c>
      <c r="AA4" s="67">
        <f t="shared" ref="AA4:AA67" si="13">SUM(F4:K4)</f>
        <v>655</v>
      </c>
      <c r="AB4" s="9">
        <f t="shared" si="9"/>
        <v>655</v>
      </c>
    </row>
    <row r="5" spans="1:28" ht="18.75" customHeight="1">
      <c r="A5" s="10" t="s">
        <v>6</v>
      </c>
      <c r="B5" s="5"/>
      <c r="C5" s="21" t="s">
        <v>6</v>
      </c>
      <c r="D5" s="33">
        <v>1363</v>
      </c>
      <c r="E5" s="71">
        <v>0</v>
      </c>
      <c r="F5" s="77" t="str">
        <f t="shared" si="0"/>
        <v/>
      </c>
      <c r="G5" s="77" t="str">
        <f t="shared" si="1"/>
        <v/>
      </c>
      <c r="H5" s="78" t="str">
        <f t="shared" si="2"/>
        <v/>
      </c>
      <c r="I5" s="79" t="str">
        <f t="shared" si="10"/>
        <v/>
      </c>
      <c r="J5" s="79" t="str">
        <f t="shared" si="11"/>
        <v/>
      </c>
      <c r="K5" s="79" t="str">
        <f t="shared" si="3"/>
        <v/>
      </c>
      <c r="L5" s="75">
        <f t="shared" si="4"/>
        <v>0</v>
      </c>
      <c r="M5" s="60">
        <f t="shared" si="5"/>
        <v>0</v>
      </c>
      <c r="N5" s="60">
        <f t="shared" si="6"/>
        <v>0</v>
      </c>
      <c r="O5" s="59">
        <f t="shared" si="7"/>
        <v>0</v>
      </c>
      <c r="R5" s="12">
        <f>--ISNUMBER(MATCH($A5&amp;","&amp;"yes"&amp;",,",'           DATA          '!$A:$A,0))</f>
        <v>0</v>
      </c>
      <c r="S5" s="12">
        <f>--ISNUMBER(MATCH($A5&amp;",,"&amp;"no"&amp;",",'           DATA          '!$A:$A,0))</f>
        <v>0</v>
      </c>
      <c r="T5" s="12">
        <f>--ISNUMBER(MATCH($A5&amp;",,,"&amp;"abstain",'           DATA          '!$A:$A,0))</f>
        <v>0</v>
      </c>
      <c r="U5" s="12">
        <f>--ISNUMBER(MATCH($B5&amp;","&amp;"yes"&amp;",,",'           DATA          '!$A:$A,0))</f>
        <v>0</v>
      </c>
      <c r="V5" s="12">
        <f>--ISNUMBER(MATCH($B5&amp;",,"&amp;"no"&amp;",",'           DATA          '!$A:$A,0))</f>
        <v>0</v>
      </c>
      <c r="W5" s="12">
        <f>--ISNUMBER(MATCH($B5&amp;",,,"&amp;"abstain",'           DATA          '!$A:$A,0))</f>
        <v>0</v>
      </c>
      <c r="Y5" s="67">
        <f t="shared" si="8"/>
        <v>0</v>
      </c>
      <c r="Z5" s="67">
        <f t="shared" si="12"/>
        <v>0</v>
      </c>
      <c r="AA5" s="67">
        <f t="shared" si="13"/>
        <v>0</v>
      </c>
      <c r="AB5" s="9">
        <f t="shared" si="9"/>
        <v>1363</v>
      </c>
    </row>
    <row r="6" spans="1:28" ht="18.75" customHeight="1">
      <c r="A6" s="10" t="s">
        <v>7</v>
      </c>
      <c r="B6" s="5"/>
      <c r="C6" s="21" t="s">
        <v>7</v>
      </c>
      <c r="D6" s="33">
        <v>1295</v>
      </c>
      <c r="E6" s="71">
        <v>0</v>
      </c>
      <c r="F6" s="77" t="str">
        <f t="shared" si="0"/>
        <v/>
      </c>
      <c r="G6" s="77">
        <f t="shared" si="1"/>
        <v>1295</v>
      </c>
      <c r="H6" s="78" t="str">
        <f t="shared" si="2"/>
        <v/>
      </c>
      <c r="I6" s="79" t="str">
        <f t="shared" si="10"/>
        <v/>
      </c>
      <c r="J6" s="79" t="str">
        <f t="shared" si="11"/>
        <v/>
      </c>
      <c r="K6" s="79" t="str">
        <f t="shared" si="3"/>
        <v/>
      </c>
      <c r="L6" s="75">
        <f t="shared" si="4"/>
        <v>1295</v>
      </c>
      <c r="M6" s="60">
        <f t="shared" si="5"/>
        <v>0</v>
      </c>
      <c r="N6" s="60">
        <f t="shared" si="6"/>
        <v>0</v>
      </c>
      <c r="O6" s="59">
        <f t="shared" si="7"/>
        <v>0</v>
      </c>
      <c r="R6" s="12">
        <f>--ISNUMBER(MATCH($A6&amp;","&amp;"yes"&amp;",,",'           DATA          '!$A:$A,0))</f>
        <v>0</v>
      </c>
      <c r="S6" s="12">
        <f>--ISNUMBER(MATCH($A6&amp;",,"&amp;"no"&amp;",",'           DATA          '!$A:$A,0))</f>
        <v>1</v>
      </c>
      <c r="T6" s="12">
        <f>--ISNUMBER(MATCH($A6&amp;",,,"&amp;"abstain",'           DATA          '!$A:$A,0))</f>
        <v>0</v>
      </c>
      <c r="U6" s="12">
        <f>--ISNUMBER(MATCH($B6&amp;","&amp;"yes"&amp;",,",'           DATA          '!$A:$A,0))</f>
        <v>0</v>
      </c>
      <c r="V6" s="12">
        <f>--ISNUMBER(MATCH($B6&amp;",,"&amp;"no"&amp;",",'           DATA          '!$A:$A,0))</f>
        <v>0</v>
      </c>
      <c r="W6" s="12">
        <f>--ISNUMBER(MATCH($B6&amp;",,,"&amp;"abstain",'           DATA          '!$A:$A,0))</f>
        <v>0</v>
      </c>
      <c r="Y6" s="67">
        <f t="shared" si="8"/>
        <v>1295</v>
      </c>
      <c r="Z6" s="67">
        <f t="shared" si="12"/>
        <v>0</v>
      </c>
      <c r="AA6" s="67">
        <f t="shared" si="13"/>
        <v>1295</v>
      </c>
      <c r="AB6" s="9">
        <f t="shared" si="9"/>
        <v>1295</v>
      </c>
    </row>
    <row r="7" spans="1:28" ht="18.75" customHeight="1">
      <c r="A7" s="10" t="s">
        <v>8</v>
      </c>
      <c r="B7" s="5"/>
      <c r="C7" s="21" t="s">
        <v>8</v>
      </c>
      <c r="D7" s="33">
        <v>1931</v>
      </c>
      <c r="E7" s="71">
        <v>0</v>
      </c>
      <c r="F7" s="77">
        <f t="shared" si="0"/>
        <v>1931</v>
      </c>
      <c r="G7" s="77" t="str">
        <f t="shared" si="1"/>
        <v/>
      </c>
      <c r="H7" s="78" t="str">
        <f t="shared" si="2"/>
        <v/>
      </c>
      <c r="I7" s="79" t="str">
        <f t="shared" si="10"/>
        <v/>
      </c>
      <c r="J7" s="79" t="str">
        <f t="shared" si="11"/>
        <v/>
      </c>
      <c r="K7" s="79" t="str">
        <f t="shared" si="3"/>
        <v/>
      </c>
      <c r="L7" s="75">
        <f t="shared" si="4"/>
        <v>1931</v>
      </c>
      <c r="M7" s="60">
        <f t="shared" si="5"/>
        <v>0</v>
      </c>
      <c r="N7" s="60">
        <f t="shared" si="6"/>
        <v>0</v>
      </c>
      <c r="O7" s="59">
        <f t="shared" si="7"/>
        <v>0</v>
      </c>
      <c r="R7" s="12">
        <f>--ISNUMBER(MATCH($A7&amp;","&amp;"yes"&amp;",,",'           DATA          '!$A:$A,0))</f>
        <v>1</v>
      </c>
      <c r="S7" s="12">
        <f>--ISNUMBER(MATCH($A7&amp;",,"&amp;"no"&amp;",",'           DATA          '!$A:$A,0))</f>
        <v>0</v>
      </c>
      <c r="T7" s="12">
        <f>--ISNUMBER(MATCH($A7&amp;",,,"&amp;"abstain",'           DATA          '!$A:$A,0))</f>
        <v>0</v>
      </c>
      <c r="U7" s="12">
        <f>--ISNUMBER(MATCH($B7&amp;","&amp;"yes"&amp;",,",'           DATA          '!$A:$A,0))</f>
        <v>0</v>
      </c>
      <c r="V7" s="12">
        <f>--ISNUMBER(MATCH($B7&amp;",,"&amp;"no"&amp;",",'           DATA          '!$A:$A,0))</f>
        <v>0</v>
      </c>
      <c r="W7" s="12">
        <f>--ISNUMBER(MATCH($B7&amp;",,,"&amp;"abstain",'           DATA          '!$A:$A,0))</f>
        <v>0</v>
      </c>
      <c r="Y7" s="67">
        <f t="shared" si="8"/>
        <v>1931</v>
      </c>
      <c r="Z7" s="67">
        <f t="shared" si="12"/>
        <v>0</v>
      </c>
      <c r="AA7" s="67">
        <f t="shared" si="13"/>
        <v>1931</v>
      </c>
      <c r="AB7" s="9">
        <f t="shared" si="9"/>
        <v>1931</v>
      </c>
    </row>
    <row r="8" spans="1:28" ht="18.75" customHeight="1">
      <c r="A8" s="10" t="s">
        <v>9</v>
      </c>
      <c r="B8" s="5"/>
      <c r="C8" s="21" t="s">
        <v>9</v>
      </c>
      <c r="D8" s="33">
        <v>1285</v>
      </c>
      <c r="E8" s="71">
        <v>0</v>
      </c>
      <c r="F8" s="77" t="str">
        <f t="shared" si="0"/>
        <v/>
      </c>
      <c r="G8" s="77" t="str">
        <f t="shared" si="1"/>
        <v/>
      </c>
      <c r="H8" s="78" t="str">
        <f t="shared" si="2"/>
        <v/>
      </c>
      <c r="I8" s="79" t="str">
        <f t="shared" si="10"/>
        <v/>
      </c>
      <c r="J8" s="79" t="str">
        <f t="shared" si="11"/>
        <v/>
      </c>
      <c r="K8" s="79" t="str">
        <f t="shared" si="3"/>
        <v/>
      </c>
      <c r="L8" s="75">
        <f t="shared" si="4"/>
        <v>0</v>
      </c>
      <c r="M8" s="60">
        <f t="shared" si="5"/>
        <v>0</v>
      </c>
      <c r="N8" s="60">
        <f t="shared" si="6"/>
        <v>0</v>
      </c>
      <c r="O8" s="59">
        <f t="shared" si="7"/>
        <v>0</v>
      </c>
      <c r="R8" s="12">
        <f>--ISNUMBER(MATCH($A8&amp;","&amp;"yes"&amp;",,",'           DATA          '!$A:$A,0))</f>
        <v>0</v>
      </c>
      <c r="S8" s="12">
        <f>--ISNUMBER(MATCH($A8&amp;",,"&amp;"no"&amp;",",'           DATA          '!$A:$A,0))</f>
        <v>0</v>
      </c>
      <c r="T8" s="12">
        <f>--ISNUMBER(MATCH($A8&amp;",,,"&amp;"abstain",'           DATA          '!$A:$A,0))</f>
        <v>0</v>
      </c>
      <c r="U8" s="12">
        <f>--ISNUMBER(MATCH($B8&amp;","&amp;"yes"&amp;",,",'           DATA          '!$A:$A,0))</f>
        <v>0</v>
      </c>
      <c r="V8" s="12">
        <f>--ISNUMBER(MATCH($B8&amp;",,"&amp;"no"&amp;",",'           DATA          '!$A:$A,0))</f>
        <v>0</v>
      </c>
      <c r="W8" s="12">
        <f>--ISNUMBER(MATCH($B8&amp;",,,"&amp;"abstain",'           DATA          '!$A:$A,0))</f>
        <v>0</v>
      </c>
      <c r="Y8" s="67">
        <f t="shared" si="8"/>
        <v>0</v>
      </c>
      <c r="Z8" s="67">
        <f t="shared" si="12"/>
        <v>0</v>
      </c>
      <c r="AA8" s="67">
        <f t="shared" si="13"/>
        <v>0</v>
      </c>
      <c r="AB8" s="9">
        <f t="shared" si="9"/>
        <v>1285</v>
      </c>
    </row>
    <row r="9" spans="1:28" ht="18.75" customHeight="1">
      <c r="A9" s="10" t="s">
        <v>10</v>
      </c>
      <c r="B9" s="5"/>
      <c r="C9" s="21" t="s">
        <v>10</v>
      </c>
      <c r="D9" s="33">
        <v>798</v>
      </c>
      <c r="E9" s="71">
        <v>0</v>
      </c>
      <c r="F9" s="77">
        <f t="shared" si="0"/>
        <v>798</v>
      </c>
      <c r="G9" s="77" t="str">
        <f t="shared" si="1"/>
        <v/>
      </c>
      <c r="H9" s="78" t="str">
        <f t="shared" si="2"/>
        <v/>
      </c>
      <c r="I9" s="79" t="str">
        <f t="shared" si="10"/>
        <v/>
      </c>
      <c r="J9" s="79" t="str">
        <f t="shared" si="11"/>
        <v/>
      </c>
      <c r="K9" s="79" t="str">
        <f t="shared" si="3"/>
        <v/>
      </c>
      <c r="L9" s="75">
        <f t="shared" si="4"/>
        <v>798</v>
      </c>
      <c r="M9" s="60">
        <f t="shared" si="5"/>
        <v>0</v>
      </c>
      <c r="N9" s="60">
        <f t="shared" si="6"/>
        <v>0</v>
      </c>
      <c r="O9" s="59">
        <f t="shared" si="7"/>
        <v>0</v>
      </c>
      <c r="R9" s="12">
        <f>--ISNUMBER(MATCH($A9&amp;","&amp;"yes"&amp;",,",'           DATA          '!$A:$A,0))</f>
        <v>1</v>
      </c>
      <c r="S9" s="12">
        <f>--ISNUMBER(MATCH($A9&amp;",,"&amp;"no"&amp;",",'           DATA          '!$A:$A,0))</f>
        <v>0</v>
      </c>
      <c r="T9" s="12">
        <f>--ISNUMBER(MATCH($A9&amp;",,,"&amp;"abstain",'           DATA          '!$A:$A,0))</f>
        <v>0</v>
      </c>
      <c r="U9" s="12">
        <f>--ISNUMBER(MATCH($B9&amp;","&amp;"yes"&amp;",,",'           DATA          '!$A:$A,0))</f>
        <v>0</v>
      </c>
      <c r="V9" s="12">
        <f>--ISNUMBER(MATCH($B9&amp;",,"&amp;"no"&amp;",",'           DATA          '!$A:$A,0))</f>
        <v>0</v>
      </c>
      <c r="W9" s="12">
        <f>--ISNUMBER(MATCH($B9&amp;",,,"&amp;"abstain",'           DATA          '!$A:$A,0))</f>
        <v>0</v>
      </c>
      <c r="Y9" s="67">
        <f t="shared" si="8"/>
        <v>798</v>
      </c>
      <c r="Z9" s="67">
        <f t="shared" si="12"/>
        <v>0</v>
      </c>
      <c r="AA9" s="67">
        <f t="shared" si="13"/>
        <v>798</v>
      </c>
      <c r="AB9" s="9">
        <f t="shared" si="9"/>
        <v>798</v>
      </c>
    </row>
    <row r="10" spans="1:28" ht="18.75" customHeight="1">
      <c r="A10" s="10" t="s">
        <v>115</v>
      </c>
      <c r="B10" s="5"/>
      <c r="C10" s="21" t="s">
        <v>115</v>
      </c>
      <c r="D10" s="33">
        <v>2182</v>
      </c>
      <c r="E10" s="71">
        <v>0</v>
      </c>
      <c r="F10" s="77" t="str">
        <f t="shared" si="0"/>
        <v/>
      </c>
      <c r="G10" s="77">
        <f t="shared" si="1"/>
        <v>2182</v>
      </c>
      <c r="H10" s="78" t="str">
        <f t="shared" si="2"/>
        <v/>
      </c>
      <c r="I10" s="79" t="str">
        <f t="shared" si="10"/>
        <v/>
      </c>
      <c r="J10" s="79" t="str">
        <f t="shared" si="11"/>
        <v/>
      </c>
      <c r="K10" s="79" t="str">
        <f t="shared" si="3"/>
        <v/>
      </c>
      <c r="L10" s="75">
        <f t="shared" si="4"/>
        <v>2182</v>
      </c>
      <c r="M10" s="60">
        <f t="shared" si="5"/>
        <v>0</v>
      </c>
      <c r="N10" s="60">
        <f t="shared" si="6"/>
        <v>0</v>
      </c>
      <c r="O10" s="59">
        <f t="shared" si="7"/>
        <v>0</v>
      </c>
      <c r="R10" s="12">
        <f>--ISNUMBER(MATCH($A10&amp;","&amp;"yes"&amp;",,",'           DATA          '!$A:$A,0))</f>
        <v>0</v>
      </c>
      <c r="S10" s="12">
        <f>--ISNUMBER(MATCH($A10&amp;",,"&amp;"no"&amp;",",'           DATA          '!$A:$A,0))</f>
        <v>1</v>
      </c>
      <c r="T10" s="12">
        <f>--ISNUMBER(MATCH($A10&amp;",,,"&amp;"abstain",'           DATA          '!$A:$A,0))</f>
        <v>0</v>
      </c>
      <c r="U10" s="12">
        <f>--ISNUMBER(MATCH($B10&amp;","&amp;"yes"&amp;",,",'           DATA          '!$A:$A,0))</f>
        <v>0</v>
      </c>
      <c r="V10" s="12">
        <f>--ISNUMBER(MATCH($B10&amp;",,"&amp;"no"&amp;",",'           DATA          '!$A:$A,0))</f>
        <v>0</v>
      </c>
      <c r="W10" s="12">
        <f>--ISNUMBER(MATCH($B10&amp;",,,"&amp;"abstain",'           DATA          '!$A:$A,0))</f>
        <v>0</v>
      </c>
      <c r="Y10" s="67">
        <f t="shared" si="8"/>
        <v>2182</v>
      </c>
      <c r="Z10" s="67">
        <f t="shared" si="12"/>
        <v>0</v>
      </c>
      <c r="AA10" s="67">
        <f t="shared" si="13"/>
        <v>2182</v>
      </c>
      <c r="AB10" s="9">
        <f t="shared" si="9"/>
        <v>2182</v>
      </c>
    </row>
    <row r="11" spans="1:28" ht="18.75" customHeight="1">
      <c r="A11" s="10" t="s">
        <v>11</v>
      </c>
      <c r="B11" s="5"/>
      <c r="C11" s="21" t="s">
        <v>11</v>
      </c>
      <c r="D11" s="33">
        <v>2788</v>
      </c>
      <c r="E11" s="71">
        <v>0</v>
      </c>
      <c r="F11" s="77">
        <f t="shared" si="0"/>
        <v>2788</v>
      </c>
      <c r="G11" s="77" t="str">
        <f t="shared" si="1"/>
        <v/>
      </c>
      <c r="H11" s="78" t="str">
        <f t="shared" si="2"/>
        <v/>
      </c>
      <c r="I11" s="79" t="str">
        <f t="shared" si="10"/>
        <v/>
      </c>
      <c r="J11" s="79" t="str">
        <f t="shared" si="11"/>
        <v/>
      </c>
      <c r="K11" s="79" t="str">
        <f t="shared" si="3"/>
        <v/>
      </c>
      <c r="L11" s="75">
        <f t="shared" si="4"/>
        <v>2788</v>
      </c>
      <c r="M11" s="60">
        <f t="shared" si="5"/>
        <v>0</v>
      </c>
      <c r="N11" s="60">
        <f t="shared" si="6"/>
        <v>0</v>
      </c>
      <c r="O11" s="59">
        <f t="shared" si="7"/>
        <v>0</v>
      </c>
      <c r="R11" s="12">
        <f>--ISNUMBER(MATCH($A11&amp;","&amp;"yes"&amp;",,",'           DATA          '!$A:$A,0))</f>
        <v>1</v>
      </c>
      <c r="S11" s="12">
        <f>--ISNUMBER(MATCH($A11&amp;",,"&amp;"no"&amp;",",'           DATA          '!$A:$A,0))</f>
        <v>0</v>
      </c>
      <c r="T11" s="12">
        <f>--ISNUMBER(MATCH($A11&amp;",,,"&amp;"abstain",'           DATA          '!$A:$A,0))</f>
        <v>0</v>
      </c>
      <c r="U11" s="12">
        <f>--ISNUMBER(MATCH($B11&amp;","&amp;"yes"&amp;",,",'           DATA          '!$A:$A,0))</f>
        <v>0</v>
      </c>
      <c r="V11" s="12">
        <f>--ISNUMBER(MATCH($B11&amp;",,"&amp;"no"&amp;",",'           DATA          '!$A:$A,0))</f>
        <v>0</v>
      </c>
      <c r="W11" s="12">
        <f>--ISNUMBER(MATCH($B11&amp;",,,"&amp;"abstain",'           DATA          '!$A:$A,0))</f>
        <v>0</v>
      </c>
      <c r="Y11" s="67">
        <f t="shared" si="8"/>
        <v>2788</v>
      </c>
      <c r="Z11" s="67">
        <f t="shared" si="12"/>
        <v>0</v>
      </c>
      <c r="AA11" s="67">
        <f t="shared" si="13"/>
        <v>2788</v>
      </c>
      <c r="AB11" s="9">
        <f t="shared" si="9"/>
        <v>2788</v>
      </c>
    </row>
    <row r="12" spans="1:28" ht="18.75" customHeight="1">
      <c r="A12" s="10" t="s">
        <v>116</v>
      </c>
      <c r="B12" s="5"/>
      <c r="C12" s="21" t="s">
        <v>116</v>
      </c>
      <c r="D12" s="33">
        <v>4728</v>
      </c>
      <c r="E12" s="71">
        <v>0</v>
      </c>
      <c r="F12" s="77">
        <f t="shared" si="0"/>
        <v>4728</v>
      </c>
      <c r="G12" s="77" t="str">
        <f t="shared" si="1"/>
        <v/>
      </c>
      <c r="H12" s="78" t="str">
        <f t="shared" si="2"/>
        <v/>
      </c>
      <c r="I12" s="79" t="str">
        <f t="shared" si="10"/>
        <v/>
      </c>
      <c r="J12" s="79" t="str">
        <f t="shared" si="11"/>
        <v/>
      </c>
      <c r="K12" s="79" t="str">
        <f t="shared" si="3"/>
        <v/>
      </c>
      <c r="L12" s="75">
        <f t="shared" si="4"/>
        <v>4728</v>
      </c>
      <c r="M12" s="60">
        <f t="shared" si="5"/>
        <v>0</v>
      </c>
      <c r="N12" s="60">
        <f t="shared" si="6"/>
        <v>0</v>
      </c>
      <c r="O12" s="59">
        <f t="shared" si="7"/>
        <v>0</v>
      </c>
      <c r="R12" s="12">
        <f>--ISNUMBER(MATCH($A12&amp;","&amp;"yes"&amp;",,",'           DATA          '!$A:$A,0))</f>
        <v>1</v>
      </c>
      <c r="S12" s="12">
        <f>--ISNUMBER(MATCH($A12&amp;",,"&amp;"no"&amp;",",'           DATA          '!$A:$A,0))</f>
        <v>0</v>
      </c>
      <c r="T12" s="12">
        <f>--ISNUMBER(MATCH($A12&amp;",,,"&amp;"abstain",'           DATA          '!$A:$A,0))</f>
        <v>0</v>
      </c>
      <c r="U12" s="12">
        <f>--ISNUMBER(MATCH($B12&amp;","&amp;"yes"&amp;",,",'           DATA          '!$A:$A,0))</f>
        <v>0</v>
      </c>
      <c r="V12" s="12">
        <f>--ISNUMBER(MATCH($B12&amp;",,"&amp;"no"&amp;",",'           DATA          '!$A:$A,0))</f>
        <v>0</v>
      </c>
      <c r="W12" s="12">
        <f>--ISNUMBER(MATCH($B12&amp;",,,"&amp;"abstain",'           DATA          '!$A:$A,0))</f>
        <v>0</v>
      </c>
      <c r="Y12" s="67">
        <f t="shared" si="8"/>
        <v>4728</v>
      </c>
      <c r="Z12" s="67">
        <f t="shared" si="12"/>
        <v>0</v>
      </c>
      <c r="AA12" s="67">
        <f t="shared" si="13"/>
        <v>4728</v>
      </c>
      <c r="AB12" s="9">
        <f t="shared" si="9"/>
        <v>4728</v>
      </c>
    </row>
    <row r="13" spans="1:28" ht="18.75" customHeight="1">
      <c r="A13" s="10" t="s">
        <v>12</v>
      </c>
      <c r="B13" s="5"/>
      <c r="C13" s="21" t="s">
        <v>12</v>
      </c>
      <c r="D13" s="33">
        <v>1311</v>
      </c>
      <c r="E13" s="71">
        <v>0</v>
      </c>
      <c r="F13" s="77">
        <f t="shared" si="0"/>
        <v>1311</v>
      </c>
      <c r="G13" s="77" t="str">
        <f t="shared" si="1"/>
        <v/>
      </c>
      <c r="H13" s="78" t="str">
        <f t="shared" si="2"/>
        <v/>
      </c>
      <c r="I13" s="79" t="str">
        <f t="shared" si="10"/>
        <v/>
      </c>
      <c r="J13" s="79" t="str">
        <f t="shared" si="11"/>
        <v/>
      </c>
      <c r="K13" s="79" t="str">
        <f t="shared" si="3"/>
        <v/>
      </c>
      <c r="L13" s="75">
        <f t="shared" si="4"/>
        <v>1311</v>
      </c>
      <c r="M13" s="60">
        <f t="shared" si="5"/>
        <v>0</v>
      </c>
      <c r="N13" s="60">
        <f t="shared" si="6"/>
        <v>0</v>
      </c>
      <c r="O13" s="59">
        <f t="shared" si="7"/>
        <v>0</v>
      </c>
      <c r="R13" s="12">
        <f>--ISNUMBER(MATCH($A13&amp;","&amp;"yes"&amp;",,",'           DATA          '!$A:$A,0))</f>
        <v>1</v>
      </c>
      <c r="S13" s="12">
        <f>--ISNUMBER(MATCH($A13&amp;",,"&amp;"no"&amp;",",'           DATA          '!$A:$A,0))</f>
        <v>0</v>
      </c>
      <c r="T13" s="12">
        <f>--ISNUMBER(MATCH($A13&amp;",,,"&amp;"abstain",'           DATA          '!$A:$A,0))</f>
        <v>0</v>
      </c>
      <c r="U13" s="12">
        <f>--ISNUMBER(MATCH($B13&amp;","&amp;"yes"&amp;",,",'           DATA          '!$A:$A,0))</f>
        <v>0</v>
      </c>
      <c r="V13" s="12">
        <f>--ISNUMBER(MATCH($B13&amp;",,"&amp;"no"&amp;",",'           DATA          '!$A:$A,0))</f>
        <v>0</v>
      </c>
      <c r="W13" s="12">
        <f>--ISNUMBER(MATCH($B13&amp;",,,"&amp;"abstain",'           DATA          '!$A:$A,0))</f>
        <v>0</v>
      </c>
      <c r="Y13" s="67">
        <f t="shared" si="8"/>
        <v>1311</v>
      </c>
      <c r="Z13" s="67">
        <f t="shared" si="12"/>
        <v>0</v>
      </c>
      <c r="AA13" s="67">
        <f t="shared" si="13"/>
        <v>1311</v>
      </c>
      <c r="AB13" s="9">
        <f t="shared" si="9"/>
        <v>1311</v>
      </c>
    </row>
    <row r="14" spans="1:28" ht="18.75" customHeight="1">
      <c r="A14" s="10" t="s">
        <v>13</v>
      </c>
      <c r="B14" s="5"/>
      <c r="C14" s="21" t="s">
        <v>13</v>
      </c>
      <c r="D14" s="33">
        <v>2065</v>
      </c>
      <c r="E14" s="71">
        <v>0</v>
      </c>
      <c r="F14" s="77">
        <f t="shared" si="0"/>
        <v>2065</v>
      </c>
      <c r="G14" s="77" t="str">
        <f t="shared" si="1"/>
        <v/>
      </c>
      <c r="H14" s="78" t="str">
        <f t="shared" si="2"/>
        <v/>
      </c>
      <c r="I14" s="79" t="str">
        <f t="shared" si="10"/>
        <v/>
      </c>
      <c r="J14" s="79" t="str">
        <f t="shared" si="11"/>
        <v/>
      </c>
      <c r="K14" s="79" t="str">
        <f t="shared" si="3"/>
        <v/>
      </c>
      <c r="L14" s="75">
        <f t="shared" si="4"/>
        <v>2065</v>
      </c>
      <c r="M14" s="60">
        <f t="shared" si="5"/>
        <v>0</v>
      </c>
      <c r="N14" s="60">
        <f t="shared" si="6"/>
        <v>0</v>
      </c>
      <c r="O14" s="59">
        <f t="shared" si="7"/>
        <v>0</v>
      </c>
      <c r="R14" s="12">
        <f>--ISNUMBER(MATCH($A14&amp;","&amp;"yes"&amp;",,",'           DATA          '!$A:$A,0))</f>
        <v>1</v>
      </c>
      <c r="S14" s="12">
        <f>--ISNUMBER(MATCH($A14&amp;",,"&amp;"no"&amp;",",'           DATA          '!$A:$A,0))</f>
        <v>0</v>
      </c>
      <c r="T14" s="12">
        <f>--ISNUMBER(MATCH($A14&amp;",,,"&amp;"abstain",'           DATA          '!$A:$A,0))</f>
        <v>0</v>
      </c>
      <c r="U14" s="12">
        <f>--ISNUMBER(MATCH($B14&amp;","&amp;"yes"&amp;",,",'           DATA          '!$A:$A,0))</f>
        <v>0</v>
      </c>
      <c r="V14" s="12">
        <f>--ISNUMBER(MATCH($B14&amp;",,"&amp;"no"&amp;",",'           DATA          '!$A:$A,0))</f>
        <v>0</v>
      </c>
      <c r="W14" s="12">
        <f>--ISNUMBER(MATCH($B14&amp;",,,"&amp;"abstain",'           DATA          '!$A:$A,0))</f>
        <v>0</v>
      </c>
      <c r="Y14" s="67">
        <f t="shared" si="8"/>
        <v>2065</v>
      </c>
      <c r="Z14" s="67">
        <f t="shared" si="12"/>
        <v>0</v>
      </c>
      <c r="AA14" s="67">
        <f t="shared" si="13"/>
        <v>2065</v>
      </c>
      <c r="AB14" s="9">
        <f t="shared" si="9"/>
        <v>2065</v>
      </c>
    </row>
    <row r="15" spans="1:28" ht="18.75" customHeight="1">
      <c r="A15" s="10" t="s">
        <v>14</v>
      </c>
      <c r="B15" s="5"/>
      <c r="C15" s="21" t="s">
        <v>14</v>
      </c>
      <c r="D15" s="33">
        <v>881</v>
      </c>
      <c r="E15" s="71">
        <v>0</v>
      </c>
      <c r="F15" s="77">
        <f t="shared" si="0"/>
        <v>881</v>
      </c>
      <c r="G15" s="77" t="str">
        <f t="shared" si="1"/>
        <v/>
      </c>
      <c r="H15" s="78" t="str">
        <f t="shared" si="2"/>
        <v/>
      </c>
      <c r="I15" s="79" t="str">
        <f t="shared" si="10"/>
        <v/>
      </c>
      <c r="J15" s="79" t="str">
        <f t="shared" si="11"/>
        <v/>
      </c>
      <c r="K15" s="79" t="str">
        <f t="shared" si="3"/>
        <v/>
      </c>
      <c r="L15" s="75">
        <f t="shared" si="4"/>
        <v>881</v>
      </c>
      <c r="M15" s="60">
        <f t="shared" si="5"/>
        <v>0</v>
      </c>
      <c r="N15" s="60">
        <f t="shared" si="6"/>
        <v>0</v>
      </c>
      <c r="O15" s="59">
        <f t="shared" si="7"/>
        <v>0</v>
      </c>
      <c r="R15" s="12">
        <f>--ISNUMBER(MATCH($A15&amp;","&amp;"yes"&amp;",,",'           DATA          '!$A:$A,0))</f>
        <v>1</v>
      </c>
      <c r="S15" s="12">
        <f>--ISNUMBER(MATCH($A15&amp;",,"&amp;"no"&amp;",",'           DATA          '!$A:$A,0))</f>
        <v>0</v>
      </c>
      <c r="T15" s="12">
        <f>--ISNUMBER(MATCH($A15&amp;",,,"&amp;"abstain",'           DATA          '!$A:$A,0))</f>
        <v>0</v>
      </c>
      <c r="U15" s="12">
        <f>--ISNUMBER(MATCH($B15&amp;","&amp;"yes"&amp;",,",'           DATA          '!$A:$A,0))</f>
        <v>0</v>
      </c>
      <c r="V15" s="12">
        <f>--ISNUMBER(MATCH($B15&amp;",,"&amp;"no"&amp;",",'           DATA          '!$A:$A,0))</f>
        <v>0</v>
      </c>
      <c r="W15" s="12">
        <f>--ISNUMBER(MATCH($B15&amp;",,,"&amp;"abstain",'           DATA          '!$A:$A,0))</f>
        <v>0</v>
      </c>
      <c r="Y15" s="67">
        <f t="shared" si="8"/>
        <v>881</v>
      </c>
      <c r="Z15" s="67">
        <f t="shared" si="12"/>
        <v>0</v>
      </c>
      <c r="AA15" s="67">
        <f t="shared" si="13"/>
        <v>881</v>
      </c>
      <c r="AB15" s="9">
        <f t="shared" si="9"/>
        <v>881</v>
      </c>
    </row>
    <row r="16" spans="1:28" ht="18.75" customHeight="1">
      <c r="A16" s="10" t="s">
        <v>15</v>
      </c>
      <c r="B16" s="5"/>
      <c r="C16" s="21" t="s">
        <v>15</v>
      </c>
      <c r="D16" s="33">
        <v>1096</v>
      </c>
      <c r="E16" s="71">
        <v>0</v>
      </c>
      <c r="F16" s="77" t="str">
        <f t="shared" si="0"/>
        <v/>
      </c>
      <c r="G16" s="77" t="str">
        <f t="shared" si="1"/>
        <v/>
      </c>
      <c r="H16" s="78" t="str">
        <f t="shared" si="2"/>
        <v/>
      </c>
      <c r="I16" s="79" t="str">
        <f t="shared" si="10"/>
        <v/>
      </c>
      <c r="J16" s="79" t="str">
        <f t="shared" si="11"/>
        <v/>
      </c>
      <c r="K16" s="79" t="str">
        <f t="shared" si="3"/>
        <v/>
      </c>
      <c r="L16" s="75">
        <f t="shared" si="4"/>
        <v>0</v>
      </c>
      <c r="M16" s="60">
        <f t="shared" si="5"/>
        <v>0</v>
      </c>
      <c r="N16" s="60">
        <f t="shared" si="6"/>
        <v>0</v>
      </c>
      <c r="O16" s="59">
        <f t="shared" si="7"/>
        <v>0</v>
      </c>
      <c r="R16" s="12">
        <f>--ISNUMBER(MATCH($A16&amp;","&amp;"yes"&amp;",,",'           DATA          '!$A:$A,0))</f>
        <v>0</v>
      </c>
      <c r="S16" s="12">
        <f>--ISNUMBER(MATCH($A16&amp;",,"&amp;"no"&amp;",",'           DATA          '!$A:$A,0))</f>
        <v>0</v>
      </c>
      <c r="T16" s="12">
        <f>--ISNUMBER(MATCH($A16&amp;",,,"&amp;"abstain",'           DATA          '!$A:$A,0))</f>
        <v>0</v>
      </c>
      <c r="U16" s="12">
        <f>--ISNUMBER(MATCH($B16&amp;","&amp;"yes"&amp;",,",'           DATA          '!$A:$A,0))</f>
        <v>0</v>
      </c>
      <c r="V16" s="12">
        <f>--ISNUMBER(MATCH($B16&amp;",,"&amp;"no"&amp;",",'           DATA          '!$A:$A,0))</f>
        <v>0</v>
      </c>
      <c r="W16" s="12">
        <f>--ISNUMBER(MATCH($B16&amp;",,,"&amp;"abstain",'           DATA          '!$A:$A,0))</f>
        <v>0</v>
      </c>
      <c r="Y16" s="67">
        <f t="shared" si="8"/>
        <v>0</v>
      </c>
      <c r="Z16" s="67">
        <f t="shared" si="12"/>
        <v>0</v>
      </c>
      <c r="AA16" s="67">
        <f t="shared" si="13"/>
        <v>0</v>
      </c>
      <c r="AB16" s="9">
        <f t="shared" si="9"/>
        <v>1096</v>
      </c>
    </row>
    <row r="17" spans="1:28" ht="18.75" customHeight="1">
      <c r="A17" s="10" t="s">
        <v>16</v>
      </c>
      <c r="B17" s="5"/>
      <c r="C17" s="21" t="s">
        <v>16</v>
      </c>
      <c r="D17" s="33">
        <v>2429</v>
      </c>
      <c r="E17" s="71">
        <v>0</v>
      </c>
      <c r="F17" s="77">
        <f t="shared" si="0"/>
        <v>2429</v>
      </c>
      <c r="G17" s="77" t="str">
        <f t="shared" si="1"/>
        <v/>
      </c>
      <c r="H17" s="78" t="str">
        <f t="shared" si="2"/>
        <v/>
      </c>
      <c r="I17" s="79" t="str">
        <f t="shared" si="10"/>
        <v/>
      </c>
      <c r="J17" s="79" t="str">
        <f t="shared" si="11"/>
        <v/>
      </c>
      <c r="K17" s="79" t="str">
        <f t="shared" si="3"/>
        <v/>
      </c>
      <c r="L17" s="75">
        <f t="shared" si="4"/>
        <v>2429</v>
      </c>
      <c r="M17" s="60">
        <f t="shared" si="5"/>
        <v>0</v>
      </c>
      <c r="N17" s="60">
        <f t="shared" si="6"/>
        <v>0</v>
      </c>
      <c r="O17" s="59">
        <f t="shared" si="7"/>
        <v>0</v>
      </c>
      <c r="R17" s="12">
        <f>--ISNUMBER(MATCH($A17&amp;","&amp;"yes"&amp;",,",'           DATA          '!$A:$A,0))</f>
        <v>1</v>
      </c>
      <c r="S17" s="12">
        <f>--ISNUMBER(MATCH($A17&amp;",,"&amp;"no"&amp;",",'           DATA          '!$A:$A,0))</f>
        <v>0</v>
      </c>
      <c r="T17" s="12">
        <f>--ISNUMBER(MATCH($A17&amp;",,,"&amp;"abstain",'           DATA          '!$A:$A,0))</f>
        <v>0</v>
      </c>
      <c r="U17" s="12">
        <f>--ISNUMBER(MATCH($B17&amp;","&amp;"yes"&amp;",,",'           DATA          '!$A:$A,0))</f>
        <v>0</v>
      </c>
      <c r="V17" s="12">
        <f>--ISNUMBER(MATCH($B17&amp;",,"&amp;"no"&amp;",",'           DATA          '!$A:$A,0))</f>
        <v>0</v>
      </c>
      <c r="W17" s="12">
        <f>--ISNUMBER(MATCH($B17&amp;",,,"&amp;"abstain",'           DATA          '!$A:$A,0))</f>
        <v>0</v>
      </c>
      <c r="Y17" s="67">
        <f t="shared" si="8"/>
        <v>2429</v>
      </c>
      <c r="Z17" s="67">
        <f t="shared" si="12"/>
        <v>0</v>
      </c>
      <c r="AA17" s="67">
        <f t="shared" si="13"/>
        <v>2429</v>
      </c>
      <c r="AB17" s="9">
        <f t="shared" si="9"/>
        <v>2429</v>
      </c>
    </row>
    <row r="18" spans="1:28" ht="18.75" customHeight="1">
      <c r="A18" s="10" t="s">
        <v>17</v>
      </c>
      <c r="B18" s="5"/>
      <c r="C18" s="21" t="s">
        <v>17</v>
      </c>
      <c r="D18" s="33">
        <v>1444</v>
      </c>
      <c r="E18" s="71">
        <v>0</v>
      </c>
      <c r="F18" s="77">
        <f t="shared" si="0"/>
        <v>1444</v>
      </c>
      <c r="G18" s="77" t="str">
        <f t="shared" si="1"/>
        <v/>
      </c>
      <c r="H18" s="78" t="str">
        <f t="shared" si="2"/>
        <v/>
      </c>
      <c r="I18" s="79" t="str">
        <f t="shared" si="10"/>
        <v/>
      </c>
      <c r="J18" s="79" t="str">
        <f t="shared" si="11"/>
        <v/>
      </c>
      <c r="K18" s="79" t="str">
        <f t="shared" si="3"/>
        <v/>
      </c>
      <c r="L18" s="75">
        <f t="shared" si="4"/>
        <v>1444</v>
      </c>
      <c r="M18" s="60">
        <f t="shared" si="5"/>
        <v>0</v>
      </c>
      <c r="N18" s="60">
        <f t="shared" si="6"/>
        <v>0</v>
      </c>
      <c r="O18" s="59">
        <f t="shared" si="7"/>
        <v>0</v>
      </c>
      <c r="R18" s="12">
        <f>--ISNUMBER(MATCH($A18&amp;","&amp;"yes"&amp;",,",'           DATA          '!$A:$A,0))</f>
        <v>1</v>
      </c>
      <c r="S18" s="12">
        <f>--ISNUMBER(MATCH($A18&amp;",,"&amp;"no"&amp;",",'           DATA          '!$A:$A,0))</f>
        <v>0</v>
      </c>
      <c r="T18" s="12">
        <f>--ISNUMBER(MATCH($A18&amp;",,,"&amp;"abstain",'           DATA          '!$A:$A,0))</f>
        <v>0</v>
      </c>
      <c r="U18" s="12">
        <f>--ISNUMBER(MATCH($B18&amp;","&amp;"yes"&amp;",,",'           DATA          '!$A:$A,0))</f>
        <v>0</v>
      </c>
      <c r="V18" s="12">
        <f>--ISNUMBER(MATCH($B18&amp;",,"&amp;"no"&amp;",",'           DATA          '!$A:$A,0))</f>
        <v>0</v>
      </c>
      <c r="W18" s="12">
        <f>--ISNUMBER(MATCH($B18&amp;",,,"&amp;"abstain",'           DATA          '!$A:$A,0))</f>
        <v>0</v>
      </c>
      <c r="Y18" s="67">
        <f t="shared" si="8"/>
        <v>1444</v>
      </c>
      <c r="Z18" s="67">
        <f t="shared" si="12"/>
        <v>0</v>
      </c>
      <c r="AA18" s="67">
        <f t="shared" si="13"/>
        <v>1444</v>
      </c>
      <c r="AB18" s="9">
        <f t="shared" si="9"/>
        <v>1444</v>
      </c>
    </row>
    <row r="19" spans="1:28" ht="18.75" customHeight="1">
      <c r="A19" s="10" t="s">
        <v>18</v>
      </c>
      <c r="B19" s="5"/>
      <c r="C19" s="21" t="s">
        <v>18</v>
      </c>
      <c r="D19" s="33">
        <v>2652</v>
      </c>
      <c r="E19" s="71">
        <v>0</v>
      </c>
      <c r="F19" s="77">
        <f t="shared" si="0"/>
        <v>2652</v>
      </c>
      <c r="G19" s="77" t="str">
        <f t="shared" si="1"/>
        <v/>
      </c>
      <c r="H19" s="78" t="str">
        <f t="shared" si="2"/>
        <v/>
      </c>
      <c r="I19" s="79" t="str">
        <f t="shared" si="10"/>
        <v/>
      </c>
      <c r="J19" s="79" t="str">
        <f t="shared" si="11"/>
        <v/>
      </c>
      <c r="K19" s="79" t="str">
        <f t="shared" si="3"/>
        <v/>
      </c>
      <c r="L19" s="75">
        <f t="shared" si="4"/>
        <v>2652</v>
      </c>
      <c r="M19" s="60">
        <f t="shared" si="5"/>
        <v>0</v>
      </c>
      <c r="N19" s="60">
        <f t="shared" si="6"/>
        <v>0</v>
      </c>
      <c r="O19" s="59">
        <f t="shared" si="7"/>
        <v>0</v>
      </c>
      <c r="R19" s="12">
        <f>--ISNUMBER(MATCH($A19&amp;","&amp;"yes"&amp;",,",'           DATA          '!$A:$A,0))</f>
        <v>1</v>
      </c>
      <c r="S19" s="12">
        <f>--ISNUMBER(MATCH($A19&amp;",,"&amp;"no"&amp;",",'           DATA          '!$A:$A,0))</f>
        <v>0</v>
      </c>
      <c r="T19" s="12">
        <f>--ISNUMBER(MATCH($A19&amp;",,,"&amp;"abstain",'           DATA          '!$A:$A,0))</f>
        <v>0</v>
      </c>
      <c r="U19" s="12">
        <f>--ISNUMBER(MATCH($B19&amp;","&amp;"yes"&amp;",,",'           DATA          '!$A:$A,0))</f>
        <v>0</v>
      </c>
      <c r="V19" s="12">
        <f>--ISNUMBER(MATCH($B19&amp;",,"&amp;"no"&amp;",",'           DATA          '!$A:$A,0))</f>
        <v>0</v>
      </c>
      <c r="W19" s="12">
        <f>--ISNUMBER(MATCH($B19&amp;",,,"&amp;"abstain",'           DATA          '!$A:$A,0))</f>
        <v>0</v>
      </c>
      <c r="Y19" s="67">
        <f t="shared" si="8"/>
        <v>2652</v>
      </c>
      <c r="Z19" s="67">
        <f t="shared" si="12"/>
        <v>0</v>
      </c>
      <c r="AA19" s="67">
        <f t="shared" si="13"/>
        <v>2652</v>
      </c>
      <c r="AB19" s="9">
        <f t="shared" si="9"/>
        <v>2652</v>
      </c>
    </row>
    <row r="20" spans="1:28" ht="18.75" customHeight="1">
      <c r="A20" s="10" t="s">
        <v>19</v>
      </c>
      <c r="B20" s="5"/>
      <c r="C20" s="21" t="s">
        <v>19</v>
      </c>
      <c r="D20" s="33">
        <v>1215</v>
      </c>
      <c r="E20" s="71">
        <v>0</v>
      </c>
      <c r="F20" s="77">
        <f t="shared" si="0"/>
        <v>1215</v>
      </c>
      <c r="G20" s="77" t="str">
        <f t="shared" si="1"/>
        <v/>
      </c>
      <c r="H20" s="78" t="str">
        <f t="shared" si="2"/>
        <v/>
      </c>
      <c r="I20" s="79" t="str">
        <f t="shared" si="10"/>
        <v/>
      </c>
      <c r="J20" s="79" t="str">
        <f t="shared" si="11"/>
        <v/>
      </c>
      <c r="K20" s="79" t="str">
        <f t="shared" si="3"/>
        <v/>
      </c>
      <c r="L20" s="75">
        <f t="shared" si="4"/>
        <v>1215</v>
      </c>
      <c r="M20" s="60">
        <f t="shared" si="5"/>
        <v>0</v>
      </c>
      <c r="N20" s="60">
        <f t="shared" si="6"/>
        <v>0</v>
      </c>
      <c r="O20" s="59">
        <f t="shared" si="7"/>
        <v>0</v>
      </c>
      <c r="R20" s="12">
        <f>--ISNUMBER(MATCH($A20&amp;","&amp;"yes"&amp;",,",'           DATA          '!$A:$A,0))</f>
        <v>1</v>
      </c>
      <c r="S20" s="12">
        <f>--ISNUMBER(MATCH($A20&amp;",,"&amp;"no"&amp;",",'           DATA          '!$A:$A,0))</f>
        <v>0</v>
      </c>
      <c r="T20" s="12">
        <f>--ISNUMBER(MATCH($A20&amp;",,,"&amp;"abstain",'           DATA          '!$A:$A,0))</f>
        <v>0</v>
      </c>
      <c r="U20" s="12">
        <f>--ISNUMBER(MATCH($B20&amp;","&amp;"yes"&amp;",,",'           DATA          '!$A:$A,0))</f>
        <v>0</v>
      </c>
      <c r="V20" s="12">
        <f>--ISNUMBER(MATCH($B20&amp;",,"&amp;"no"&amp;",",'           DATA          '!$A:$A,0))</f>
        <v>0</v>
      </c>
      <c r="W20" s="12">
        <f>--ISNUMBER(MATCH($B20&amp;",,,"&amp;"abstain",'           DATA          '!$A:$A,0))</f>
        <v>0</v>
      </c>
      <c r="Y20" s="67">
        <f t="shared" si="8"/>
        <v>1215</v>
      </c>
      <c r="Z20" s="67">
        <f t="shared" si="12"/>
        <v>0</v>
      </c>
      <c r="AA20" s="67">
        <f t="shared" si="13"/>
        <v>1215</v>
      </c>
      <c r="AB20" s="9">
        <f t="shared" si="9"/>
        <v>1215</v>
      </c>
    </row>
    <row r="21" spans="1:28" ht="18.75" customHeight="1">
      <c r="A21" s="10" t="s">
        <v>20</v>
      </c>
      <c r="B21" s="5"/>
      <c r="C21" s="21" t="s">
        <v>20</v>
      </c>
      <c r="D21" s="33">
        <v>3035</v>
      </c>
      <c r="E21" s="71">
        <v>0</v>
      </c>
      <c r="F21" s="77">
        <f t="shared" si="0"/>
        <v>3035</v>
      </c>
      <c r="G21" s="77" t="str">
        <f t="shared" si="1"/>
        <v/>
      </c>
      <c r="H21" s="78" t="str">
        <f t="shared" si="2"/>
        <v/>
      </c>
      <c r="I21" s="79" t="str">
        <f t="shared" si="10"/>
        <v/>
      </c>
      <c r="J21" s="79" t="str">
        <f t="shared" si="11"/>
        <v/>
      </c>
      <c r="K21" s="79" t="str">
        <f t="shared" si="3"/>
        <v/>
      </c>
      <c r="L21" s="75">
        <f t="shared" si="4"/>
        <v>3035</v>
      </c>
      <c r="M21" s="60">
        <f t="shared" si="5"/>
        <v>0</v>
      </c>
      <c r="N21" s="60">
        <f t="shared" si="6"/>
        <v>0</v>
      </c>
      <c r="O21" s="59">
        <f t="shared" si="7"/>
        <v>0</v>
      </c>
      <c r="R21" s="12">
        <f>--ISNUMBER(MATCH($A21&amp;","&amp;"yes"&amp;",,",'           DATA          '!$A:$A,0))</f>
        <v>1</v>
      </c>
      <c r="S21" s="12">
        <f>--ISNUMBER(MATCH($A21&amp;",,"&amp;"no"&amp;",",'           DATA          '!$A:$A,0))</f>
        <v>0</v>
      </c>
      <c r="T21" s="12">
        <f>--ISNUMBER(MATCH($A21&amp;",,,"&amp;"abstain",'           DATA          '!$A:$A,0))</f>
        <v>0</v>
      </c>
      <c r="U21" s="12">
        <f>--ISNUMBER(MATCH($B21&amp;","&amp;"yes"&amp;",,",'           DATA          '!$A:$A,0))</f>
        <v>0</v>
      </c>
      <c r="V21" s="12">
        <f>--ISNUMBER(MATCH($B21&amp;",,"&amp;"no"&amp;",",'           DATA          '!$A:$A,0))</f>
        <v>0</v>
      </c>
      <c r="W21" s="12">
        <f>--ISNUMBER(MATCH($B21&amp;",,,"&amp;"abstain",'           DATA          '!$A:$A,0))</f>
        <v>0</v>
      </c>
      <c r="Y21" s="67">
        <f t="shared" si="8"/>
        <v>3035</v>
      </c>
      <c r="Z21" s="67">
        <f t="shared" si="12"/>
        <v>0</v>
      </c>
      <c r="AA21" s="67">
        <f t="shared" si="13"/>
        <v>3035</v>
      </c>
      <c r="AB21" s="9">
        <f t="shared" si="9"/>
        <v>3035</v>
      </c>
    </row>
    <row r="22" spans="1:28" ht="18.75" customHeight="1">
      <c r="A22" s="10" t="s">
        <v>21</v>
      </c>
      <c r="B22" s="5"/>
      <c r="C22" s="21" t="s">
        <v>21</v>
      </c>
      <c r="D22" s="33">
        <v>1055</v>
      </c>
      <c r="E22" s="71">
        <v>0</v>
      </c>
      <c r="F22" s="77">
        <f t="shared" si="0"/>
        <v>1055</v>
      </c>
      <c r="G22" s="77" t="str">
        <f t="shared" si="1"/>
        <v/>
      </c>
      <c r="H22" s="78" t="str">
        <f t="shared" si="2"/>
        <v/>
      </c>
      <c r="I22" s="79" t="str">
        <f t="shared" si="10"/>
        <v/>
      </c>
      <c r="J22" s="79" t="str">
        <f t="shared" si="11"/>
        <v/>
      </c>
      <c r="K22" s="79" t="str">
        <f t="shared" si="3"/>
        <v/>
      </c>
      <c r="L22" s="75">
        <f t="shared" si="4"/>
        <v>1055</v>
      </c>
      <c r="M22" s="60">
        <f t="shared" si="5"/>
        <v>0</v>
      </c>
      <c r="N22" s="60">
        <f t="shared" si="6"/>
        <v>0</v>
      </c>
      <c r="O22" s="59">
        <f t="shared" si="7"/>
        <v>0</v>
      </c>
      <c r="R22" s="12">
        <f>--ISNUMBER(MATCH($A22&amp;","&amp;"yes"&amp;",,",'           DATA          '!$A:$A,0))</f>
        <v>1</v>
      </c>
      <c r="S22" s="12">
        <f>--ISNUMBER(MATCH($A22&amp;",,"&amp;"no"&amp;",",'           DATA          '!$A:$A,0))</f>
        <v>0</v>
      </c>
      <c r="T22" s="12">
        <f>--ISNUMBER(MATCH($A22&amp;",,,"&amp;"abstain",'           DATA          '!$A:$A,0))</f>
        <v>0</v>
      </c>
      <c r="U22" s="12">
        <f>--ISNUMBER(MATCH($B22&amp;","&amp;"yes"&amp;",,",'           DATA          '!$A:$A,0))</f>
        <v>0</v>
      </c>
      <c r="V22" s="12">
        <f>--ISNUMBER(MATCH($B22&amp;",,"&amp;"no"&amp;",",'           DATA          '!$A:$A,0))</f>
        <v>0</v>
      </c>
      <c r="W22" s="12">
        <f>--ISNUMBER(MATCH($B22&amp;",,,"&amp;"abstain",'           DATA          '!$A:$A,0))</f>
        <v>0</v>
      </c>
      <c r="Y22" s="67">
        <f t="shared" si="8"/>
        <v>1055</v>
      </c>
      <c r="Z22" s="67">
        <f t="shared" si="12"/>
        <v>0</v>
      </c>
      <c r="AA22" s="67">
        <f t="shared" si="13"/>
        <v>1055</v>
      </c>
      <c r="AB22" s="9">
        <f t="shared" si="9"/>
        <v>1055</v>
      </c>
    </row>
    <row r="23" spans="1:28" ht="18.75" customHeight="1">
      <c r="A23" s="10" t="s">
        <v>22</v>
      </c>
      <c r="B23" s="5"/>
      <c r="C23" s="21" t="s">
        <v>22</v>
      </c>
      <c r="D23" s="33">
        <v>552</v>
      </c>
      <c r="E23" s="71">
        <v>0</v>
      </c>
      <c r="F23" s="77">
        <f t="shared" si="0"/>
        <v>552</v>
      </c>
      <c r="G23" s="77" t="str">
        <f t="shared" si="1"/>
        <v/>
      </c>
      <c r="H23" s="78" t="str">
        <f t="shared" si="2"/>
        <v/>
      </c>
      <c r="I23" s="79" t="str">
        <f t="shared" si="10"/>
        <v/>
      </c>
      <c r="J23" s="79" t="str">
        <f t="shared" si="11"/>
        <v/>
      </c>
      <c r="K23" s="79" t="str">
        <f t="shared" si="3"/>
        <v/>
      </c>
      <c r="L23" s="75">
        <f t="shared" si="4"/>
        <v>552</v>
      </c>
      <c r="M23" s="60">
        <f t="shared" si="5"/>
        <v>0</v>
      </c>
      <c r="N23" s="60">
        <f t="shared" si="6"/>
        <v>0</v>
      </c>
      <c r="O23" s="59">
        <f t="shared" si="7"/>
        <v>0</v>
      </c>
      <c r="R23" s="12">
        <f>--ISNUMBER(MATCH($A23&amp;","&amp;"yes"&amp;",,",'           DATA          '!$A:$A,0))</f>
        <v>1</v>
      </c>
      <c r="S23" s="12">
        <f>--ISNUMBER(MATCH($A23&amp;",,"&amp;"no"&amp;",",'           DATA          '!$A:$A,0))</f>
        <v>0</v>
      </c>
      <c r="T23" s="12">
        <f>--ISNUMBER(MATCH($A23&amp;",,,"&amp;"abstain",'           DATA          '!$A:$A,0))</f>
        <v>0</v>
      </c>
      <c r="U23" s="12">
        <f>--ISNUMBER(MATCH($B23&amp;","&amp;"yes"&amp;",,",'           DATA          '!$A:$A,0))</f>
        <v>0</v>
      </c>
      <c r="V23" s="12">
        <f>--ISNUMBER(MATCH($B23&amp;",,"&amp;"no"&amp;",",'           DATA          '!$A:$A,0))</f>
        <v>0</v>
      </c>
      <c r="W23" s="12">
        <f>--ISNUMBER(MATCH($B23&amp;",,,"&amp;"abstain",'           DATA          '!$A:$A,0))</f>
        <v>0</v>
      </c>
      <c r="Y23" s="67">
        <f t="shared" si="8"/>
        <v>552</v>
      </c>
      <c r="Z23" s="67">
        <f t="shared" si="12"/>
        <v>0</v>
      </c>
      <c r="AA23" s="67">
        <f t="shared" si="13"/>
        <v>552</v>
      </c>
      <c r="AB23" s="9">
        <f t="shared" si="9"/>
        <v>552</v>
      </c>
    </row>
    <row r="24" spans="1:28" ht="18.75" customHeight="1">
      <c r="A24" s="10" t="s">
        <v>23</v>
      </c>
      <c r="B24" s="5"/>
      <c r="C24" s="21" t="s">
        <v>23</v>
      </c>
      <c r="D24" s="33">
        <v>2489</v>
      </c>
      <c r="E24" s="71">
        <v>0</v>
      </c>
      <c r="F24" s="77">
        <f t="shared" si="0"/>
        <v>2489</v>
      </c>
      <c r="G24" s="77" t="str">
        <f t="shared" si="1"/>
        <v/>
      </c>
      <c r="H24" s="78" t="str">
        <f t="shared" si="2"/>
        <v/>
      </c>
      <c r="I24" s="79" t="str">
        <f t="shared" si="10"/>
        <v/>
      </c>
      <c r="J24" s="79" t="str">
        <f t="shared" si="11"/>
        <v/>
      </c>
      <c r="K24" s="79" t="str">
        <f t="shared" si="3"/>
        <v/>
      </c>
      <c r="L24" s="75">
        <f t="shared" si="4"/>
        <v>2489</v>
      </c>
      <c r="M24" s="60">
        <f t="shared" si="5"/>
        <v>0</v>
      </c>
      <c r="N24" s="60">
        <f t="shared" si="6"/>
        <v>0</v>
      </c>
      <c r="O24" s="59">
        <f t="shared" si="7"/>
        <v>0</v>
      </c>
      <c r="R24" s="12">
        <f>--ISNUMBER(MATCH($A24&amp;","&amp;"yes"&amp;",,",'           DATA          '!$A:$A,0))</f>
        <v>1</v>
      </c>
      <c r="S24" s="12">
        <f>--ISNUMBER(MATCH($A24&amp;",,"&amp;"no"&amp;",",'           DATA          '!$A:$A,0))</f>
        <v>0</v>
      </c>
      <c r="T24" s="12">
        <f>--ISNUMBER(MATCH($A24&amp;",,,"&amp;"abstain",'           DATA          '!$A:$A,0))</f>
        <v>0</v>
      </c>
      <c r="U24" s="12">
        <f>--ISNUMBER(MATCH($B24&amp;","&amp;"yes"&amp;",,",'           DATA          '!$A:$A,0))</f>
        <v>0</v>
      </c>
      <c r="V24" s="12">
        <f>--ISNUMBER(MATCH($B24&amp;",,"&amp;"no"&amp;",",'           DATA          '!$A:$A,0))</f>
        <v>0</v>
      </c>
      <c r="W24" s="12">
        <f>--ISNUMBER(MATCH($B24&amp;",,,"&amp;"abstain",'           DATA          '!$A:$A,0))</f>
        <v>0</v>
      </c>
      <c r="Y24" s="67">
        <f t="shared" si="8"/>
        <v>2489</v>
      </c>
      <c r="Z24" s="67">
        <f t="shared" si="12"/>
        <v>0</v>
      </c>
      <c r="AA24" s="67">
        <f t="shared" si="13"/>
        <v>2489</v>
      </c>
      <c r="AB24" s="9">
        <f t="shared" si="9"/>
        <v>2489</v>
      </c>
    </row>
    <row r="25" spans="1:28" ht="18.75" customHeight="1">
      <c r="A25" s="10" t="s">
        <v>24</v>
      </c>
      <c r="B25" s="5"/>
      <c r="C25" s="21" t="s">
        <v>24</v>
      </c>
      <c r="D25" s="33">
        <v>503</v>
      </c>
      <c r="E25" s="71">
        <v>0</v>
      </c>
      <c r="F25" s="77">
        <f t="shared" si="0"/>
        <v>503</v>
      </c>
      <c r="G25" s="77" t="str">
        <f t="shared" si="1"/>
        <v/>
      </c>
      <c r="H25" s="78" t="str">
        <f t="shared" si="2"/>
        <v/>
      </c>
      <c r="I25" s="79" t="str">
        <f t="shared" si="10"/>
        <v/>
      </c>
      <c r="J25" s="79" t="str">
        <f t="shared" si="11"/>
        <v/>
      </c>
      <c r="K25" s="79" t="str">
        <f t="shared" si="3"/>
        <v/>
      </c>
      <c r="L25" s="75">
        <f t="shared" si="4"/>
        <v>503</v>
      </c>
      <c r="M25" s="60">
        <f t="shared" si="5"/>
        <v>0</v>
      </c>
      <c r="N25" s="60">
        <f t="shared" si="6"/>
        <v>0</v>
      </c>
      <c r="O25" s="59">
        <f t="shared" si="7"/>
        <v>0</v>
      </c>
      <c r="R25" s="12">
        <f>--ISNUMBER(MATCH($A25&amp;","&amp;"yes"&amp;",,",'           DATA          '!$A:$A,0))</f>
        <v>1</v>
      </c>
      <c r="S25" s="12">
        <f>--ISNUMBER(MATCH($A25&amp;",,"&amp;"no"&amp;",",'           DATA          '!$A:$A,0))</f>
        <v>0</v>
      </c>
      <c r="T25" s="12">
        <f>--ISNUMBER(MATCH($A25&amp;",,,"&amp;"abstain",'           DATA          '!$A:$A,0))</f>
        <v>0</v>
      </c>
      <c r="U25" s="12">
        <f>--ISNUMBER(MATCH($B25&amp;","&amp;"yes"&amp;",,",'           DATA          '!$A:$A,0))</f>
        <v>0</v>
      </c>
      <c r="V25" s="12">
        <f>--ISNUMBER(MATCH($B25&amp;",,"&amp;"no"&amp;",",'           DATA          '!$A:$A,0))</f>
        <v>0</v>
      </c>
      <c r="W25" s="12">
        <f>--ISNUMBER(MATCH($B25&amp;",,,"&amp;"abstain",'           DATA          '!$A:$A,0))</f>
        <v>0</v>
      </c>
      <c r="Y25" s="67">
        <f t="shared" si="8"/>
        <v>503</v>
      </c>
      <c r="Z25" s="67">
        <f t="shared" si="12"/>
        <v>0</v>
      </c>
      <c r="AA25" s="67">
        <f t="shared" si="13"/>
        <v>503</v>
      </c>
      <c r="AB25" s="9">
        <f t="shared" si="9"/>
        <v>503</v>
      </c>
    </row>
    <row r="26" spans="1:28" ht="18.75" customHeight="1">
      <c r="A26" s="10" t="s">
        <v>25</v>
      </c>
      <c r="B26" s="5"/>
      <c r="C26" s="21" t="s">
        <v>25</v>
      </c>
      <c r="D26" s="33">
        <v>875</v>
      </c>
      <c r="E26" s="71">
        <v>0</v>
      </c>
      <c r="F26" s="77" t="str">
        <f t="shared" si="0"/>
        <v/>
      </c>
      <c r="G26" s="77" t="str">
        <f t="shared" si="1"/>
        <v/>
      </c>
      <c r="H26" s="78" t="str">
        <f t="shared" si="2"/>
        <v/>
      </c>
      <c r="I26" s="79" t="str">
        <f t="shared" si="10"/>
        <v/>
      </c>
      <c r="J26" s="79" t="str">
        <f t="shared" si="11"/>
        <v/>
      </c>
      <c r="K26" s="79" t="str">
        <f t="shared" si="3"/>
        <v/>
      </c>
      <c r="L26" s="75">
        <f t="shared" si="4"/>
        <v>0</v>
      </c>
      <c r="M26" s="60">
        <f t="shared" si="5"/>
        <v>0</v>
      </c>
      <c r="N26" s="60">
        <f t="shared" si="6"/>
        <v>0</v>
      </c>
      <c r="O26" s="59">
        <f t="shared" si="7"/>
        <v>0</v>
      </c>
      <c r="R26" s="12">
        <f>--ISNUMBER(MATCH($A26&amp;","&amp;"yes"&amp;",,",'           DATA          '!$A:$A,0))</f>
        <v>0</v>
      </c>
      <c r="S26" s="12">
        <f>--ISNUMBER(MATCH($A26&amp;",,"&amp;"no"&amp;",",'           DATA          '!$A:$A,0))</f>
        <v>0</v>
      </c>
      <c r="T26" s="12">
        <f>--ISNUMBER(MATCH($A26&amp;",,,"&amp;"abstain",'           DATA          '!$A:$A,0))</f>
        <v>0</v>
      </c>
      <c r="U26" s="12">
        <f>--ISNUMBER(MATCH($B26&amp;","&amp;"yes"&amp;",,",'           DATA          '!$A:$A,0))</f>
        <v>0</v>
      </c>
      <c r="V26" s="12">
        <f>--ISNUMBER(MATCH($B26&amp;",,"&amp;"no"&amp;",",'           DATA          '!$A:$A,0))</f>
        <v>0</v>
      </c>
      <c r="W26" s="12">
        <f>--ISNUMBER(MATCH($B26&amp;",,,"&amp;"abstain",'           DATA          '!$A:$A,0))</f>
        <v>0</v>
      </c>
      <c r="Y26" s="67">
        <f t="shared" si="8"/>
        <v>0</v>
      </c>
      <c r="Z26" s="67">
        <f t="shared" si="12"/>
        <v>0</v>
      </c>
      <c r="AA26" s="67">
        <f t="shared" si="13"/>
        <v>0</v>
      </c>
      <c r="AB26" s="9">
        <f t="shared" si="9"/>
        <v>875</v>
      </c>
    </row>
    <row r="27" spans="1:28" ht="18.75" customHeight="1">
      <c r="A27" s="10" t="s">
        <v>26</v>
      </c>
      <c r="B27" s="5"/>
      <c r="C27" s="21" t="s">
        <v>26</v>
      </c>
      <c r="D27" s="33">
        <v>378</v>
      </c>
      <c r="E27" s="71">
        <v>0</v>
      </c>
      <c r="F27" s="77">
        <f t="shared" si="0"/>
        <v>378</v>
      </c>
      <c r="G27" s="77" t="str">
        <f t="shared" si="1"/>
        <v/>
      </c>
      <c r="H27" s="78" t="str">
        <f t="shared" si="2"/>
        <v/>
      </c>
      <c r="I27" s="79" t="str">
        <f t="shared" si="10"/>
        <v/>
      </c>
      <c r="J27" s="79" t="str">
        <f t="shared" si="11"/>
        <v/>
      </c>
      <c r="K27" s="79" t="str">
        <f t="shared" si="3"/>
        <v/>
      </c>
      <c r="L27" s="75">
        <f t="shared" si="4"/>
        <v>378</v>
      </c>
      <c r="M27" s="60">
        <f t="shared" si="5"/>
        <v>0</v>
      </c>
      <c r="N27" s="60">
        <f t="shared" si="6"/>
        <v>0</v>
      </c>
      <c r="O27" s="59">
        <f t="shared" si="7"/>
        <v>0</v>
      </c>
      <c r="R27" s="12">
        <f>--ISNUMBER(MATCH($A27&amp;","&amp;"yes"&amp;",,",'           DATA          '!$A:$A,0))</f>
        <v>1</v>
      </c>
      <c r="S27" s="12">
        <f>--ISNUMBER(MATCH($A27&amp;",,"&amp;"no"&amp;",",'           DATA          '!$A:$A,0))</f>
        <v>0</v>
      </c>
      <c r="T27" s="12">
        <f>--ISNUMBER(MATCH($A27&amp;",,,"&amp;"abstain",'           DATA          '!$A:$A,0))</f>
        <v>0</v>
      </c>
      <c r="U27" s="12">
        <f>--ISNUMBER(MATCH($B27&amp;","&amp;"yes"&amp;",,",'           DATA          '!$A:$A,0))</f>
        <v>0</v>
      </c>
      <c r="V27" s="12">
        <f>--ISNUMBER(MATCH($B27&amp;",,"&amp;"no"&amp;",",'           DATA          '!$A:$A,0))</f>
        <v>0</v>
      </c>
      <c r="W27" s="12">
        <f>--ISNUMBER(MATCH($B27&amp;",,,"&amp;"abstain",'           DATA          '!$A:$A,0))</f>
        <v>0</v>
      </c>
      <c r="Y27" s="67">
        <f t="shared" si="8"/>
        <v>378</v>
      </c>
      <c r="Z27" s="67">
        <f t="shared" si="12"/>
        <v>0</v>
      </c>
      <c r="AA27" s="67">
        <f t="shared" si="13"/>
        <v>378</v>
      </c>
      <c r="AB27" s="9">
        <f t="shared" si="9"/>
        <v>378</v>
      </c>
    </row>
    <row r="28" spans="1:28" ht="18.75" customHeight="1">
      <c r="A28" s="10" t="s">
        <v>27</v>
      </c>
      <c r="B28" s="5"/>
      <c r="C28" s="21" t="s">
        <v>27</v>
      </c>
      <c r="D28" s="33">
        <v>412</v>
      </c>
      <c r="E28" s="71">
        <v>0</v>
      </c>
      <c r="F28" s="77">
        <f t="shared" si="0"/>
        <v>412</v>
      </c>
      <c r="G28" s="77" t="str">
        <f t="shared" si="1"/>
        <v/>
      </c>
      <c r="H28" s="78" t="str">
        <f t="shared" si="2"/>
        <v/>
      </c>
      <c r="I28" s="79" t="str">
        <f t="shared" si="10"/>
        <v/>
      </c>
      <c r="J28" s="79" t="str">
        <f t="shared" si="11"/>
        <v/>
      </c>
      <c r="K28" s="79" t="str">
        <f t="shared" si="3"/>
        <v/>
      </c>
      <c r="L28" s="75">
        <f t="shared" si="4"/>
        <v>412</v>
      </c>
      <c r="M28" s="60">
        <f t="shared" si="5"/>
        <v>0</v>
      </c>
      <c r="N28" s="60">
        <f t="shared" si="6"/>
        <v>0</v>
      </c>
      <c r="O28" s="59">
        <f t="shared" si="7"/>
        <v>0</v>
      </c>
      <c r="R28" s="12">
        <f>--ISNUMBER(MATCH($A28&amp;","&amp;"yes"&amp;",,",'           DATA          '!$A:$A,0))</f>
        <v>1</v>
      </c>
      <c r="S28" s="12">
        <f>--ISNUMBER(MATCH($A28&amp;",,"&amp;"no"&amp;",",'           DATA          '!$A:$A,0))</f>
        <v>0</v>
      </c>
      <c r="T28" s="12">
        <f>--ISNUMBER(MATCH($A28&amp;",,,"&amp;"abstain",'           DATA          '!$A:$A,0))</f>
        <v>0</v>
      </c>
      <c r="U28" s="12">
        <f>--ISNUMBER(MATCH($B28&amp;","&amp;"yes"&amp;",,",'           DATA          '!$A:$A,0))</f>
        <v>0</v>
      </c>
      <c r="V28" s="12">
        <f>--ISNUMBER(MATCH($B28&amp;",,"&amp;"no"&amp;",",'           DATA          '!$A:$A,0))</f>
        <v>0</v>
      </c>
      <c r="W28" s="12">
        <f>--ISNUMBER(MATCH($B28&amp;",,,"&amp;"abstain",'           DATA          '!$A:$A,0))</f>
        <v>0</v>
      </c>
      <c r="Y28" s="67">
        <f t="shared" si="8"/>
        <v>412</v>
      </c>
      <c r="Z28" s="67">
        <f t="shared" si="12"/>
        <v>0</v>
      </c>
      <c r="AA28" s="67">
        <f t="shared" si="13"/>
        <v>412</v>
      </c>
      <c r="AB28" s="9">
        <f t="shared" si="9"/>
        <v>412</v>
      </c>
    </row>
    <row r="29" spans="1:28" ht="18.75" customHeight="1">
      <c r="A29" s="10" t="s">
        <v>28</v>
      </c>
      <c r="B29" s="5"/>
      <c r="C29" s="21" t="s">
        <v>28</v>
      </c>
      <c r="D29" s="33">
        <v>1379</v>
      </c>
      <c r="E29" s="71">
        <v>0</v>
      </c>
      <c r="F29" s="77" t="str">
        <f t="shared" si="0"/>
        <v/>
      </c>
      <c r="G29" s="77" t="str">
        <f t="shared" si="1"/>
        <v/>
      </c>
      <c r="H29" s="78" t="str">
        <f t="shared" si="2"/>
        <v/>
      </c>
      <c r="I29" s="79" t="str">
        <f t="shared" si="10"/>
        <v/>
      </c>
      <c r="J29" s="79" t="str">
        <f t="shared" si="11"/>
        <v/>
      </c>
      <c r="K29" s="79" t="str">
        <f t="shared" si="3"/>
        <v/>
      </c>
      <c r="L29" s="75">
        <f t="shared" si="4"/>
        <v>0</v>
      </c>
      <c r="M29" s="60">
        <f t="shared" si="5"/>
        <v>0</v>
      </c>
      <c r="N29" s="60">
        <f t="shared" si="6"/>
        <v>0</v>
      </c>
      <c r="O29" s="59">
        <f t="shared" si="7"/>
        <v>0</v>
      </c>
      <c r="R29" s="12">
        <f>--ISNUMBER(MATCH($A29&amp;","&amp;"yes"&amp;",,",'           DATA          '!$A:$A,0))</f>
        <v>0</v>
      </c>
      <c r="S29" s="12">
        <f>--ISNUMBER(MATCH($A29&amp;",,"&amp;"no"&amp;",",'           DATA          '!$A:$A,0))</f>
        <v>0</v>
      </c>
      <c r="T29" s="12">
        <f>--ISNUMBER(MATCH($A29&amp;",,,"&amp;"abstain",'           DATA          '!$A:$A,0))</f>
        <v>0</v>
      </c>
      <c r="U29" s="12">
        <f>--ISNUMBER(MATCH($B29&amp;","&amp;"yes"&amp;",,",'           DATA          '!$A:$A,0))</f>
        <v>0</v>
      </c>
      <c r="V29" s="12">
        <f>--ISNUMBER(MATCH($B29&amp;",,"&amp;"no"&amp;",",'           DATA          '!$A:$A,0))</f>
        <v>0</v>
      </c>
      <c r="W29" s="12">
        <f>--ISNUMBER(MATCH($B29&amp;",,,"&amp;"abstain",'           DATA          '!$A:$A,0))</f>
        <v>0</v>
      </c>
      <c r="Y29" s="67">
        <f t="shared" si="8"/>
        <v>0</v>
      </c>
      <c r="Z29" s="67">
        <f t="shared" si="12"/>
        <v>0</v>
      </c>
      <c r="AA29" s="67">
        <f t="shared" si="13"/>
        <v>0</v>
      </c>
      <c r="AB29" s="9">
        <f t="shared" si="9"/>
        <v>1379</v>
      </c>
    </row>
    <row r="30" spans="1:28" ht="18.75" customHeight="1">
      <c r="A30" s="10" t="s">
        <v>29</v>
      </c>
      <c r="B30" s="5"/>
      <c r="C30" s="21" t="s">
        <v>29</v>
      </c>
      <c r="D30" s="33">
        <v>439</v>
      </c>
      <c r="E30" s="71">
        <v>0</v>
      </c>
      <c r="F30" s="77" t="str">
        <f t="shared" si="0"/>
        <v/>
      </c>
      <c r="G30" s="77" t="str">
        <f t="shared" si="1"/>
        <v/>
      </c>
      <c r="H30" s="78" t="str">
        <f t="shared" si="2"/>
        <v/>
      </c>
      <c r="I30" s="79" t="str">
        <f t="shared" si="10"/>
        <v/>
      </c>
      <c r="J30" s="79" t="str">
        <f t="shared" si="11"/>
        <v/>
      </c>
      <c r="K30" s="79" t="str">
        <f t="shared" si="3"/>
        <v/>
      </c>
      <c r="L30" s="75">
        <f t="shared" si="4"/>
        <v>0</v>
      </c>
      <c r="M30" s="60">
        <f t="shared" si="5"/>
        <v>0</v>
      </c>
      <c r="N30" s="60">
        <f t="shared" si="6"/>
        <v>0</v>
      </c>
      <c r="O30" s="59">
        <f t="shared" si="7"/>
        <v>0</v>
      </c>
      <c r="R30" s="12">
        <f>--ISNUMBER(MATCH($A30&amp;","&amp;"yes"&amp;",,",'           DATA          '!$A:$A,0))</f>
        <v>0</v>
      </c>
      <c r="S30" s="12">
        <f>--ISNUMBER(MATCH($A30&amp;",,"&amp;"no"&amp;",",'           DATA          '!$A:$A,0))</f>
        <v>0</v>
      </c>
      <c r="T30" s="12">
        <f>--ISNUMBER(MATCH($A30&amp;",,,"&amp;"abstain",'           DATA          '!$A:$A,0))</f>
        <v>0</v>
      </c>
      <c r="U30" s="12">
        <f>--ISNUMBER(MATCH($B30&amp;","&amp;"yes"&amp;",,",'           DATA          '!$A:$A,0))</f>
        <v>0</v>
      </c>
      <c r="V30" s="12">
        <f>--ISNUMBER(MATCH($B30&amp;",,"&amp;"no"&amp;",",'           DATA          '!$A:$A,0))</f>
        <v>0</v>
      </c>
      <c r="W30" s="12">
        <f>--ISNUMBER(MATCH($B30&amp;",,,"&amp;"abstain",'           DATA          '!$A:$A,0))</f>
        <v>0</v>
      </c>
      <c r="Y30" s="67">
        <f t="shared" si="8"/>
        <v>0</v>
      </c>
      <c r="Z30" s="67">
        <f t="shared" si="12"/>
        <v>0</v>
      </c>
      <c r="AA30" s="67">
        <f t="shared" si="13"/>
        <v>0</v>
      </c>
      <c r="AB30" s="9">
        <f t="shared" si="9"/>
        <v>439</v>
      </c>
    </row>
    <row r="31" spans="1:28" ht="18.75" customHeight="1">
      <c r="A31" s="10" t="s">
        <v>30</v>
      </c>
      <c r="B31" s="5"/>
      <c r="C31" s="21" t="s">
        <v>30</v>
      </c>
      <c r="D31" s="33">
        <v>812</v>
      </c>
      <c r="E31" s="71">
        <v>0</v>
      </c>
      <c r="F31" s="77" t="str">
        <f t="shared" si="0"/>
        <v/>
      </c>
      <c r="G31" s="77" t="str">
        <f t="shared" si="1"/>
        <v/>
      </c>
      <c r="H31" s="78" t="str">
        <f t="shared" si="2"/>
        <v/>
      </c>
      <c r="I31" s="79" t="str">
        <f t="shared" si="10"/>
        <v/>
      </c>
      <c r="J31" s="79" t="str">
        <f t="shared" si="11"/>
        <v/>
      </c>
      <c r="K31" s="79" t="str">
        <f t="shared" si="3"/>
        <v/>
      </c>
      <c r="L31" s="75">
        <f t="shared" si="4"/>
        <v>0</v>
      </c>
      <c r="M31" s="60">
        <f t="shared" si="5"/>
        <v>0</v>
      </c>
      <c r="N31" s="60">
        <f t="shared" si="6"/>
        <v>0</v>
      </c>
      <c r="O31" s="59">
        <f t="shared" si="7"/>
        <v>0</v>
      </c>
      <c r="R31" s="12">
        <f>--ISNUMBER(MATCH($A31&amp;","&amp;"yes"&amp;",,",'           DATA          '!$A:$A,0))</f>
        <v>0</v>
      </c>
      <c r="S31" s="12">
        <f>--ISNUMBER(MATCH($A31&amp;",,"&amp;"no"&amp;",",'           DATA          '!$A:$A,0))</f>
        <v>0</v>
      </c>
      <c r="T31" s="12">
        <f>--ISNUMBER(MATCH($A31&amp;",,,"&amp;"abstain",'           DATA          '!$A:$A,0))</f>
        <v>0</v>
      </c>
      <c r="U31" s="12">
        <f>--ISNUMBER(MATCH($B31&amp;","&amp;"yes"&amp;",,",'           DATA          '!$A:$A,0))</f>
        <v>0</v>
      </c>
      <c r="V31" s="12">
        <f>--ISNUMBER(MATCH($B31&amp;",,"&amp;"no"&amp;",",'           DATA          '!$A:$A,0))</f>
        <v>0</v>
      </c>
      <c r="W31" s="12">
        <f>--ISNUMBER(MATCH($B31&amp;",,,"&amp;"abstain",'           DATA          '!$A:$A,0))</f>
        <v>0</v>
      </c>
      <c r="Y31" s="67">
        <f t="shared" si="8"/>
        <v>0</v>
      </c>
      <c r="Z31" s="67">
        <f t="shared" si="12"/>
        <v>0</v>
      </c>
      <c r="AA31" s="67">
        <f t="shared" si="13"/>
        <v>0</v>
      </c>
      <c r="AB31" s="9">
        <f t="shared" si="9"/>
        <v>812</v>
      </c>
    </row>
    <row r="32" spans="1:28" ht="18.75" customHeight="1">
      <c r="A32" s="10" t="s">
        <v>111</v>
      </c>
      <c r="B32" s="5"/>
      <c r="C32" s="21" t="s">
        <v>111</v>
      </c>
      <c r="D32" s="33">
        <v>208</v>
      </c>
      <c r="E32" s="71">
        <v>0</v>
      </c>
      <c r="F32" s="77" t="str">
        <f t="shared" si="0"/>
        <v/>
      </c>
      <c r="G32" s="77" t="str">
        <f t="shared" si="1"/>
        <v/>
      </c>
      <c r="H32" s="78" t="str">
        <f t="shared" si="2"/>
        <v/>
      </c>
      <c r="I32" s="79" t="str">
        <f t="shared" si="10"/>
        <v/>
      </c>
      <c r="J32" s="79" t="str">
        <f t="shared" si="11"/>
        <v/>
      </c>
      <c r="K32" s="79" t="str">
        <f t="shared" si="3"/>
        <v/>
      </c>
      <c r="L32" s="75">
        <f t="shared" si="4"/>
        <v>0</v>
      </c>
      <c r="M32" s="60">
        <f t="shared" si="5"/>
        <v>0</v>
      </c>
      <c r="N32" s="60">
        <f t="shared" si="6"/>
        <v>0</v>
      </c>
      <c r="O32" s="59">
        <f t="shared" si="7"/>
        <v>0</v>
      </c>
      <c r="R32" s="12">
        <f>--ISNUMBER(MATCH($A32&amp;","&amp;"yes"&amp;",,",'           DATA          '!$A:$A,0))</f>
        <v>0</v>
      </c>
      <c r="S32" s="12">
        <f>--ISNUMBER(MATCH($A32&amp;",,"&amp;"no"&amp;",",'           DATA          '!$A:$A,0))</f>
        <v>0</v>
      </c>
      <c r="T32" s="12">
        <f>--ISNUMBER(MATCH($A32&amp;",,,"&amp;"abstain",'           DATA          '!$A:$A,0))</f>
        <v>0</v>
      </c>
      <c r="U32" s="12">
        <f>--ISNUMBER(MATCH($B32&amp;","&amp;"yes"&amp;",,",'           DATA          '!$A:$A,0))</f>
        <v>0</v>
      </c>
      <c r="V32" s="12">
        <f>--ISNUMBER(MATCH($B32&amp;",,"&amp;"no"&amp;",",'           DATA          '!$A:$A,0))</f>
        <v>0</v>
      </c>
      <c r="W32" s="12">
        <f>--ISNUMBER(MATCH($B32&amp;",,,"&amp;"abstain",'           DATA          '!$A:$A,0))</f>
        <v>0</v>
      </c>
      <c r="Y32" s="67">
        <f t="shared" si="8"/>
        <v>0</v>
      </c>
      <c r="Z32" s="67">
        <f t="shared" si="12"/>
        <v>0</v>
      </c>
      <c r="AA32" s="67">
        <f t="shared" si="13"/>
        <v>0</v>
      </c>
      <c r="AB32" s="9">
        <f t="shared" si="9"/>
        <v>208</v>
      </c>
    </row>
    <row r="33" spans="1:28" ht="18.75" customHeight="1">
      <c r="A33" s="10" t="s">
        <v>31</v>
      </c>
      <c r="B33" s="5"/>
      <c r="C33" s="21" t="s">
        <v>31</v>
      </c>
      <c r="D33" s="33">
        <v>434</v>
      </c>
      <c r="E33" s="71">
        <v>0</v>
      </c>
      <c r="F33" s="77" t="str">
        <f t="shared" si="0"/>
        <v/>
      </c>
      <c r="G33" s="77" t="str">
        <f t="shared" si="1"/>
        <v/>
      </c>
      <c r="H33" s="78" t="str">
        <f t="shared" si="2"/>
        <v/>
      </c>
      <c r="I33" s="79" t="str">
        <f t="shared" si="10"/>
        <v/>
      </c>
      <c r="J33" s="79" t="str">
        <f t="shared" si="11"/>
        <v/>
      </c>
      <c r="K33" s="79" t="str">
        <f t="shared" si="3"/>
        <v/>
      </c>
      <c r="L33" s="75">
        <f t="shared" si="4"/>
        <v>0</v>
      </c>
      <c r="M33" s="60">
        <f t="shared" si="5"/>
        <v>0</v>
      </c>
      <c r="N33" s="60">
        <f t="shared" si="6"/>
        <v>0</v>
      </c>
      <c r="O33" s="59">
        <f t="shared" si="7"/>
        <v>0</v>
      </c>
      <c r="R33" s="12">
        <f>--ISNUMBER(MATCH($A33&amp;","&amp;"yes"&amp;",,",'           DATA          '!$A:$A,0))</f>
        <v>0</v>
      </c>
      <c r="S33" s="12">
        <f>--ISNUMBER(MATCH($A33&amp;",,"&amp;"no"&amp;",",'           DATA          '!$A:$A,0))</f>
        <v>0</v>
      </c>
      <c r="T33" s="12">
        <f>--ISNUMBER(MATCH($A33&amp;",,,"&amp;"abstain",'           DATA          '!$A:$A,0))</f>
        <v>0</v>
      </c>
      <c r="U33" s="12">
        <f>--ISNUMBER(MATCH($B33&amp;","&amp;"yes"&amp;",,",'           DATA          '!$A:$A,0))</f>
        <v>0</v>
      </c>
      <c r="V33" s="12">
        <f>--ISNUMBER(MATCH($B33&amp;",,"&amp;"no"&amp;",",'           DATA          '!$A:$A,0))</f>
        <v>0</v>
      </c>
      <c r="W33" s="12">
        <f>--ISNUMBER(MATCH($B33&amp;",,,"&amp;"abstain",'           DATA          '!$A:$A,0))</f>
        <v>0</v>
      </c>
      <c r="Y33" s="67">
        <f t="shared" si="8"/>
        <v>0</v>
      </c>
      <c r="Z33" s="67">
        <f t="shared" si="12"/>
        <v>0</v>
      </c>
      <c r="AA33" s="67">
        <f t="shared" si="13"/>
        <v>0</v>
      </c>
      <c r="AB33" s="9">
        <f t="shared" si="9"/>
        <v>434</v>
      </c>
    </row>
    <row r="34" spans="1:28" ht="18.75" customHeight="1">
      <c r="A34" s="10" t="s">
        <v>32</v>
      </c>
      <c r="B34" s="5"/>
      <c r="C34" s="21" t="s">
        <v>32</v>
      </c>
      <c r="D34" s="33">
        <v>2049</v>
      </c>
      <c r="E34" s="71">
        <v>0</v>
      </c>
      <c r="F34" s="77">
        <f t="shared" si="0"/>
        <v>2049</v>
      </c>
      <c r="G34" s="77" t="str">
        <f t="shared" si="1"/>
        <v/>
      </c>
      <c r="H34" s="78" t="str">
        <f t="shared" si="2"/>
        <v/>
      </c>
      <c r="I34" s="79" t="str">
        <f t="shared" si="10"/>
        <v/>
      </c>
      <c r="J34" s="79" t="str">
        <f t="shared" si="11"/>
        <v/>
      </c>
      <c r="K34" s="79" t="str">
        <f t="shared" si="3"/>
        <v/>
      </c>
      <c r="L34" s="75">
        <f t="shared" si="4"/>
        <v>2049</v>
      </c>
      <c r="M34" s="60">
        <f t="shared" si="5"/>
        <v>0</v>
      </c>
      <c r="N34" s="60">
        <f t="shared" si="6"/>
        <v>0</v>
      </c>
      <c r="O34" s="59">
        <f t="shared" si="7"/>
        <v>0</v>
      </c>
      <c r="R34" s="12">
        <f>--ISNUMBER(MATCH($A34&amp;","&amp;"yes"&amp;",,",'           DATA          '!$A:$A,0))</f>
        <v>1</v>
      </c>
      <c r="S34" s="12">
        <f>--ISNUMBER(MATCH($A34&amp;",,"&amp;"no"&amp;",",'           DATA          '!$A:$A,0))</f>
        <v>0</v>
      </c>
      <c r="T34" s="12">
        <f>--ISNUMBER(MATCH($A34&amp;",,,"&amp;"abstain",'           DATA          '!$A:$A,0))</f>
        <v>0</v>
      </c>
      <c r="U34" s="12">
        <f>--ISNUMBER(MATCH($B34&amp;","&amp;"yes"&amp;",,",'           DATA          '!$A:$A,0))</f>
        <v>0</v>
      </c>
      <c r="V34" s="12">
        <f>--ISNUMBER(MATCH($B34&amp;",,"&amp;"no"&amp;",",'           DATA          '!$A:$A,0))</f>
        <v>0</v>
      </c>
      <c r="W34" s="12">
        <f>--ISNUMBER(MATCH($B34&amp;",,,"&amp;"abstain",'           DATA          '!$A:$A,0))</f>
        <v>0</v>
      </c>
      <c r="Y34" s="67">
        <f t="shared" si="8"/>
        <v>2049</v>
      </c>
      <c r="Z34" s="67">
        <f t="shared" si="12"/>
        <v>0</v>
      </c>
      <c r="AA34" s="67">
        <f t="shared" si="13"/>
        <v>2049</v>
      </c>
      <c r="AB34" s="9">
        <f t="shared" si="9"/>
        <v>2049</v>
      </c>
    </row>
    <row r="35" spans="1:28" ht="18.75" customHeight="1">
      <c r="A35" s="10" t="s">
        <v>33</v>
      </c>
      <c r="B35" s="5"/>
      <c r="C35" s="21" t="s">
        <v>33</v>
      </c>
      <c r="D35" s="33">
        <v>2819</v>
      </c>
      <c r="E35" s="71">
        <v>0</v>
      </c>
      <c r="F35" s="77">
        <f t="shared" ref="F35:F66" si="14">IF(R35=1,D35,"")</f>
        <v>2819</v>
      </c>
      <c r="G35" s="77" t="str">
        <f t="shared" ref="G35:G66" si="15">IF(S35=1,D35,"")</f>
        <v/>
      </c>
      <c r="H35" s="78" t="str">
        <f t="shared" ref="H35:H66" si="16">IF(T35=1,D35,"")</f>
        <v/>
      </c>
      <c r="I35" s="79" t="str">
        <f t="shared" si="10"/>
        <v/>
      </c>
      <c r="J35" s="79" t="str">
        <f t="shared" si="11"/>
        <v/>
      </c>
      <c r="K35" s="79" t="str">
        <f t="shared" ref="K35:K66" si="17">IF(W35=1,E35,"")</f>
        <v/>
      </c>
      <c r="L35" s="75">
        <f t="shared" si="4"/>
        <v>2819</v>
      </c>
      <c r="M35" s="60">
        <f t="shared" ref="M35:M66" si="18">IF(Y35&gt;D35,1,0)</f>
        <v>0</v>
      </c>
      <c r="N35" s="60">
        <f t="shared" ref="N35:N66" si="19">IF(Z35&gt;E35,1,0)</f>
        <v>0</v>
      </c>
      <c r="O35" s="59">
        <f t="shared" si="7"/>
        <v>0</v>
      </c>
      <c r="R35" s="12">
        <f>--ISNUMBER(MATCH($A35&amp;","&amp;"yes"&amp;",,",'           DATA          '!$A:$A,0))</f>
        <v>1</v>
      </c>
      <c r="S35" s="12">
        <f>--ISNUMBER(MATCH($A35&amp;",,"&amp;"no"&amp;",",'           DATA          '!$A:$A,0))</f>
        <v>0</v>
      </c>
      <c r="T35" s="12">
        <f>--ISNUMBER(MATCH($A35&amp;",,,"&amp;"abstain",'           DATA          '!$A:$A,0))</f>
        <v>0</v>
      </c>
      <c r="U35" s="12">
        <f>--ISNUMBER(MATCH($B35&amp;","&amp;"yes"&amp;",,",'           DATA          '!$A:$A,0))</f>
        <v>0</v>
      </c>
      <c r="V35" s="12">
        <f>--ISNUMBER(MATCH($B35&amp;",,"&amp;"no"&amp;",",'           DATA          '!$A:$A,0))</f>
        <v>0</v>
      </c>
      <c r="W35" s="12">
        <f>--ISNUMBER(MATCH($B35&amp;",,,"&amp;"abstain",'           DATA          '!$A:$A,0))</f>
        <v>0</v>
      </c>
      <c r="Y35" s="67">
        <f t="shared" si="8"/>
        <v>2819</v>
      </c>
      <c r="Z35" s="67">
        <f t="shared" si="12"/>
        <v>0</v>
      </c>
      <c r="AA35" s="67">
        <f t="shared" si="13"/>
        <v>2819</v>
      </c>
      <c r="AB35" s="9">
        <f t="shared" ref="AB35:AB66" si="20">SUM(D35:E35)</f>
        <v>2819</v>
      </c>
    </row>
    <row r="36" spans="1:28" ht="18.75" customHeight="1">
      <c r="A36" s="10" t="s">
        <v>34</v>
      </c>
      <c r="B36" s="5"/>
      <c r="C36" s="21" t="s">
        <v>34</v>
      </c>
      <c r="D36" s="33">
        <v>1446</v>
      </c>
      <c r="E36" s="71">
        <v>0</v>
      </c>
      <c r="F36" s="77" t="str">
        <f t="shared" si="14"/>
        <v/>
      </c>
      <c r="G36" s="77">
        <f t="shared" si="15"/>
        <v>1446</v>
      </c>
      <c r="H36" s="78" t="str">
        <f t="shared" si="16"/>
        <v/>
      </c>
      <c r="I36" s="79" t="str">
        <f t="shared" ref="I36:I67" si="21">IF(U36=1,E36,"")</f>
        <v/>
      </c>
      <c r="J36" s="79" t="str">
        <f t="shared" ref="J36:J67" si="22">IF(V36=1,E36,"")</f>
        <v/>
      </c>
      <c r="K36" s="79" t="str">
        <f t="shared" si="17"/>
        <v/>
      </c>
      <c r="L36" s="75">
        <f t="shared" si="4"/>
        <v>1446</v>
      </c>
      <c r="M36" s="60">
        <f t="shared" si="18"/>
        <v>0</v>
      </c>
      <c r="N36" s="60">
        <f t="shared" si="19"/>
        <v>0</v>
      </c>
      <c r="O36" s="59">
        <f t="shared" si="7"/>
        <v>0</v>
      </c>
      <c r="R36" s="12">
        <f>--ISNUMBER(MATCH($A36&amp;","&amp;"yes"&amp;",,",'           DATA          '!$A:$A,0))</f>
        <v>0</v>
      </c>
      <c r="S36" s="12">
        <f>--ISNUMBER(MATCH($A36&amp;",,"&amp;"no"&amp;",",'           DATA          '!$A:$A,0))</f>
        <v>1</v>
      </c>
      <c r="T36" s="12">
        <f>--ISNUMBER(MATCH($A36&amp;",,,"&amp;"abstain",'           DATA          '!$A:$A,0))</f>
        <v>0</v>
      </c>
      <c r="U36" s="12">
        <f>--ISNUMBER(MATCH($B36&amp;","&amp;"yes"&amp;",,",'           DATA          '!$A:$A,0))</f>
        <v>0</v>
      </c>
      <c r="V36" s="12">
        <f>--ISNUMBER(MATCH($B36&amp;",,"&amp;"no"&amp;",",'           DATA          '!$A:$A,0))</f>
        <v>0</v>
      </c>
      <c r="W36" s="12">
        <f>--ISNUMBER(MATCH($B36&amp;",,,"&amp;"abstain",'           DATA          '!$A:$A,0))</f>
        <v>0</v>
      </c>
      <c r="Y36" s="67">
        <f t="shared" si="8"/>
        <v>1446</v>
      </c>
      <c r="Z36" s="67">
        <f t="shared" si="12"/>
        <v>0</v>
      </c>
      <c r="AA36" s="67">
        <f t="shared" si="13"/>
        <v>1446</v>
      </c>
      <c r="AB36" s="9">
        <f t="shared" si="20"/>
        <v>1446</v>
      </c>
    </row>
    <row r="37" spans="1:28" ht="18.75" customHeight="1">
      <c r="A37" s="10" t="s">
        <v>35</v>
      </c>
      <c r="B37" s="5"/>
      <c r="C37" s="21" t="s">
        <v>35</v>
      </c>
      <c r="D37" s="33">
        <v>503</v>
      </c>
      <c r="E37" s="71">
        <v>0</v>
      </c>
      <c r="F37" s="77">
        <f t="shared" si="14"/>
        <v>503</v>
      </c>
      <c r="G37" s="77" t="str">
        <f t="shared" si="15"/>
        <v/>
      </c>
      <c r="H37" s="78" t="str">
        <f t="shared" si="16"/>
        <v/>
      </c>
      <c r="I37" s="79" t="str">
        <f t="shared" si="21"/>
        <v/>
      </c>
      <c r="J37" s="79" t="str">
        <f t="shared" si="22"/>
        <v/>
      </c>
      <c r="K37" s="79" t="str">
        <f t="shared" si="17"/>
        <v/>
      </c>
      <c r="L37" s="75">
        <f t="shared" si="4"/>
        <v>503</v>
      </c>
      <c r="M37" s="60">
        <f t="shared" si="18"/>
        <v>0</v>
      </c>
      <c r="N37" s="60">
        <f t="shared" si="19"/>
        <v>0</v>
      </c>
      <c r="O37" s="59">
        <f t="shared" si="7"/>
        <v>0</v>
      </c>
      <c r="R37" s="12">
        <f>--ISNUMBER(MATCH($A37&amp;","&amp;"yes"&amp;",,",'           DATA          '!$A:$A,0))</f>
        <v>1</v>
      </c>
      <c r="S37" s="12">
        <f>--ISNUMBER(MATCH($A37&amp;",,"&amp;"no"&amp;",",'           DATA          '!$A:$A,0))</f>
        <v>0</v>
      </c>
      <c r="T37" s="12">
        <f>--ISNUMBER(MATCH($A37&amp;",,,"&amp;"abstain",'           DATA          '!$A:$A,0))</f>
        <v>0</v>
      </c>
      <c r="U37" s="12">
        <f>--ISNUMBER(MATCH($B37&amp;","&amp;"yes"&amp;",,",'           DATA          '!$A:$A,0))</f>
        <v>0</v>
      </c>
      <c r="V37" s="12">
        <f>--ISNUMBER(MATCH($B37&amp;",,"&amp;"no"&amp;",",'           DATA          '!$A:$A,0))</f>
        <v>0</v>
      </c>
      <c r="W37" s="12">
        <f>--ISNUMBER(MATCH($B37&amp;",,,"&amp;"abstain",'           DATA          '!$A:$A,0))</f>
        <v>0</v>
      </c>
      <c r="Y37" s="67">
        <f t="shared" si="8"/>
        <v>503</v>
      </c>
      <c r="Z37" s="67">
        <f t="shared" si="12"/>
        <v>0</v>
      </c>
      <c r="AA37" s="67">
        <f t="shared" si="13"/>
        <v>503</v>
      </c>
      <c r="AB37" s="9">
        <f t="shared" si="20"/>
        <v>503</v>
      </c>
    </row>
    <row r="38" spans="1:28" ht="18.75" customHeight="1">
      <c r="A38" s="10" t="s">
        <v>36</v>
      </c>
      <c r="B38" s="34"/>
      <c r="C38" s="21" t="s">
        <v>36</v>
      </c>
      <c r="D38" s="33">
        <v>2939</v>
      </c>
      <c r="E38" s="71">
        <v>0</v>
      </c>
      <c r="F38" s="77" t="str">
        <f t="shared" si="14"/>
        <v/>
      </c>
      <c r="G38" s="77">
        <f t="shared" si="15"/>
        <v>2939</v>
      </c>
      <c r="H38" s="78" t="str">
        <f t="shared" si="16"/>
        <v/>
      </c>
      <c r="I38" s="79" t="str">
        <f t="shared" si="21"/>
        <v/>
      </c>
      <c r="J38" s="79" t="str">
        <f t="shared" si="22"/>
        <v/>
      </c>
      <c r="K38" s="79" t="str">
        <f t="shared" si="17"/>
        <v/>
      </c>
      <c r="L38" s="75">
        <f t="shared" si="4"/>
        <v>2939</v>
      </c>
      <c r="M38" s="60">
        <f t="shared" si="18"/>
        <v>0</v>
      </c>
      <c r="N38" s="60">
        <f t="shared" si="19"/>
        <v>0</v>
      </c>
      <c r="O38" s="59">
        <f t="shared" si="7"/>
        <v>0</v>
      </c>
      <c r="R38" s="12">
        <f>--ISNUMBER(MATCH($A38&amp;","&amp;"yes"&amp;",,",'           DATA          '!$A:$A,0))</f>
        <v>0</v>
      </c>
      <c r="S38" s="12">
        <f>--ISNUMBER(MATCH($A38&amp;",,"&amp;"no"&amp;",",'           DATA          '!$A:$A,0))</f>
        <v>1</v>
      </c>
      <c r="T38" s="12">
        <f>--ISNUMBER(MATCH($A38&amp;",,,"&amp;"abstain",'           DATA          '!$A:$A,0))</f>
        <v>0</v>
      </c>
      <c r="U38" s="12">
        <f>--ISNUMBER(MATCH($B38&amp;","&amp;"yes"&amp;",,",'           DATA          '!$A:$A,0))</f>
        <v>0</v>
      </c>
      <c r="V38" s="12">
        <f>--ISNUMBER(MATCH($B38&amp;",,"&amp;"no"&amp;",",'           DATA          '!$A:$A,0))</f>
        <v>0</v>
      </c>
      <c r="W38" s="12">
        <f>--ISNUMBER(MATCH($B38&amp;",,,"&amp;"abstain",'           DATA          '!$A:$A,0))</f>
        <v>0</v>
      </c>
      <c r="Y38" s="67">
        <f t="shared" si="8"/>
        <v>2939</v>
      </c>
      <c r="Z38" s="67">
        <f t="shared" si="12"/>
        <v>0</v>
      </c>
      <c r="AA38" s="67">
        <f t="shared" si="13"/>
        <v>2939</v>
      </c>
      <c r="AB38" s="9">
        <f t="shared" si="20"/>
        <v>2939</v>
      </c>
    </row>
    <row r="39" spans="1:28" ht="18.75" customHeight="1">
      <c r="A39" s="10" t="s">
        <v>181</v>
      </c>
      <c r="B39" s="34"/>
      <c r="C39" s="21" t="s">
        <v>181</v>
      </c>
      <c r="D39" s="33">
        <v>392</v>
      </c>
      <c r="E39" s="71">
        <v>0</v>
      </c>
      <c r="F39" s="77" t="str">
        <f t="shared" si="14"/>
        <v/>
      </c>
      <c r="G39" s="77" t="str">
        <f t="shared" si="15"/>
        <v/>
      </c>
      <c r="H39" s="78" t="str">
        <f t="shared" si="16"/>
        <v/>
      </c>
      <c r="I39" s="79" t="str">
        <f t="shared" si="21"/>
        <v/>
      </c>
      <c r="J39" s="79" t="str">
        <f t="shared" si="22"/>
        <v/>
      </c>
      <c r="K39" s="79" t="str">
        <f t="shared" si="17"/>
        <v/>
      </c>
      <c r="L39" s="75">
        <f t="shared" si="4"/>
        <v>0</v>
      </c>
      <c r="M39" s="60">
        <f t="shared" si="18"/>
        <v>0</v>
      </c>
      <c r="N39" s="60">
        <f t="shared" si="19"/>
        <v>0</v>
      </c>
      <c r="O39" s="59">
        <f t="shared" si="7"/>
        <v>0</v>
      </c>
      <c r="R39" s="12">
        <f>--ISNUMBER(MATCH($A39&amp;","&amp;"yes"&amp;",,",'           DATA          '!$A:$A,0))</f>
        <v>0</v>
      </c>
      <c r="S39" s="12">
        <f>--ISNUMBER(MATCH($A39&amp;",,"&amp;"no"&amp;",",'           DATA          '!$A:$A,0))</f>
        <v>0</v>
      </c>
      <c r="T39" s="12">
        <f>--ISNUMBER(MATCH($A39&amp;",,,"&amp;"abstain",'           DATA          '!$A:$A,0))</f>
        <v>0</v>
      </c>
      <c r="U39" s="12">
        <f>--ISNUMBER(MATCH($B39&amp;","&amp;"yes"&amp;",,",'           DATA          '!$A:$A,0))</f>
        <v>0</v>
      </c>
      <c r="V39" s="12">
        <f>--ISNUMBER(MATCH($B39&amp;",,"&amp;"no"&amp;",",'           DATA          '!$A:$A,0))</f>
        <v>0</v>
      </c>
      <c r="W39" s="12">
        <f>--ISNUMBER(MATCH($B39&amp;",,,"&amp;"abstain",'           DATA          '!$A:$A,0))</f>
        <v>0</v>
      </c>
      <c r="Y39" s="67">
        <f t="shared" si="8"/>
        <v>0</v>
      </c>
      <c r="Z39" s="67">
        <f t="shared" si="12"/>
        <v>0</v>
      </c>
      <c r="AA39" s="67">
        <f t="shared" si="13"/>
        <v>0</v>
      </c>
      <c r="AB39" s="9">
        <f t="shared" si="20"/>
        <v>392</v>
      </c>
    </row>
    <row r="40" spans="1:28" ht="18.75" customHeight="1">
      <c r="A40" s="10" t="s">
        <v>127</v>
      </c>
      <c r="B40" s="35"/>
      <c r="C40" s="31" t="s">
        <v>127</v>
      </c>
      <c r="D40" s="33">
        <v>744</v>
      </c>
      <c r="E40" s="71">
        <v>0</v>
      </c>
      <c r="F40" s="77">
        <f t="shared" si="14"/>
        <v>744</v>
      </c>
      <c r="G40" s="77" t="str">
        <f t="shared" si="15"/>
        <v/>
      </c>
      <c r="H40" s="78" t="str">
        <f t="shared" si="16"/>
        <v/>
      </c>
      <c r="I40" s="79" t="str">
        <f t="shared" si="21"/>
        <v/>
      </c>
      <c r="J40" s="79" t="str">
        <f t="shared" si="22"/>
        <v/>
      </c>
      <c r="K40" s="79" t="str">
        <f t="shared" si="17"/>
        <v/>
      </c>
      <c r="L40" s="75">
        <f t="shared" si="4"/>
        <v>744</v>
      </c>
      <c r="M40" s="60">
        <f t="shared" si="18"/>
        <v>0</v>
      </c>
      <c r="N40" s="60">
        <f t="shared" si="19"/>
        <v>0</v>
      </c>
      <c r="O40" s="59">
        <f t="shared" si="7"/>
        <v>0</v>
      </c>
      <c r="R40" s="12">
        <f>--ISNUMBER(MATCH($A40&amp;","&amp;"yes"&amp;",,",'           DATA          '!$A:$A,0))</f>
        <v>1</v>
      </c>
      <c r="S40" s="12">
        <f>--ISNUMBER(MATCH($A40&amp;",,"&amp;"no"&amp;",",'           DATA          '!$A:$A,0))</f>
        <v>0</v>
      </c>
      <c r="T40" s="12">
        <f>--ISNUMBER(MATCH($A40&amp;",,,"&amp;"abstain",'           DATA          '!$A:$A,0))</f>
        <v>0</v>
      </c>
      <c r="U40" s="12">
        <f>--ISNUMBER(MATCH($B40&amp;","&amp;"yes"&amp;",,",'           DATA          '!$A:$A,0))</f>
        <v>0</v>
      </c>
      <c r="V40" s="12">
        <f>--ISNUMBER(MATCH($B40&amp;",,"&amp;"no"&amp;",",'           DATA          '!$A:$A,0))</f>
        <v>0</v>
      </c>
      <c r="W40" s="12">
        <f>--ISNUMBER(MATCH($B40&amp;",,,"&amp;"abstain",'           DATA          '!$A:$A,0))</f>
        <v>0</v>
      </c>
      <c r="Y40" s="67">
        <f t="shared" si="8"/>
        <v>744</v>
      </c>
      <c r="Z40" s="67">
        <f t="shared" si="12"/>
        <v>0</v>
      </c>
      <c r="AA40" s="67">
        <f t="shared" si="13"/>
        <v>744</v>
      </c>
      <c r="AB40" s="9">
        <f t="shared" si="20"/>
        <v>744</v>
      </c>
    </row>
    <row r="41" spans="1:28" ht="18.75" customHeight="1">
      <c r="A41" s="10" t="s">
        <v>37</v>
      </c>
      <c r="B41" s="34"/>
      <c r="C41" s="21" t="s">
        <v>37</v>
      </c>
      <c r="D41" s="33">
        <v>3860</v>
      </c>
      <c r="E41" s="71">
        <v>0</v>
      </c>
      <c r="F41" s="77" t="str">
        <f t="shared" si="14"/>
        <v/>
      </c>
      <c r="G41" s="77">
        <f t="shared" si="15"/>
        <v>3860</v>
      </c>
      <c r="H41" s="78" t="str">
        <f t="shared" si="16"/>
        <v/>
      </c>
      <c r="I41" s="79" t="str">
        <f t="shared" si="21"/>
        <v/>
      </c>
      <c r="J41" s="79" t="str">
        <f t="shared" si="22"/>
        <v/>
      </c>
      <c r="K41" s="79" t="str">
        <f t="shared" si="17"/>
        <v/>
      </c>
      <c r="L41" s="75">
        <f t="shared" si="4"/>
        <v>3860</v>
      </c>
      <c r="M41" s="60">
        <f t="shared" si="18"/>
        <v>0</v>
      </c>
      <c r="N41" s="60">
        <f t="shared" si="19"/>
        <v>0</v>
      </c>
      <c r="O41" s="59">
        <f t="shared" si="7"/>
        <v>0</v>
      </c>
      <c r="R41" s="12">
        <f>--ISNUMBER(MATCH($A41&amp;","&amp;"yes"&amp;",,",'           DATA          '!$A:$A,0))</f>
        <v>0</v>
      </c>
      <c r="S41" s="12">
        <f>--ISNUMBER(MATCH($A41&amp;",,"&amp;"no"&amp;",",'           DATA          '!$A:$A,0))</f>
        <v>1</v>
      </c>
      <c r="T41" s="12">
        <f>--ISNUMBER(MATCH($A41&amp;",,,"&amp;"abstain",'           DATA          '!$A:$A,0))</f>
        <v>0</v>
      </c>
      <c r="U41" s="12">
        <f>--ISNUMBER(MATCH($B41&amp;","&amp;"yes"&amp;",,",'           DATA          '!$A:$A,0))</f>
        <v>0</v>
      </c>
      <c r="V41" s="12">
        <f>--ISNUMBER(MATCH($B41&amp;",,"&amp;"no"&amp;",",'           DATA          '!$A:$A,0))</f>
        <v>0</v>
      </c>
      <c r="W41" s="12">
        <f>--ISNUMBER(MATCH($B41&amp;",,,"&amp;"abstain",'           DATA          '!$A:$A,0))</f>
        <v>0</v>
      </c>
      <c r="Y41" s="67">
        <f t="shared" si="8"/>
        <v>3860</v>
      </c>
      <c r="Z41" s="67">
        <f t="shared" si="12"/>
        <v>0</v>
      </c>
      <c r="AA41" s="67">
        <f t="shared" si="13"/>
        <v>3860</v>
      </c>
      <c r="AB41" s="9">
        <f t="shared" si="20"/>
        <v>3860</v>
      </c>
    </row>
    <row r="42" spans="1:28" ht="18.75" customHeight="1">
      <c r="A42" s="10" t="s">
        <v>38</v>
      </c>
      <c r="B42" s="34"/>
      <c r="C42" s="21" t="s">
        <v>38</v>
      </c>
      <c r="D42" s="33">
        <v>2973</v>
      </c>
      <c r="E42" s="71">
        <v>0</v>
      </c>
      <c r="F42" s="77">
        <f t="shared" si="14"/>
        <v>2973</v>
      </c>
      <c r="G42" s="77" t="str">
        <f t="shared" si="15"/>
        <v/>
      </c>
      <c r="H42" s="78" t="str">
        <f t="shared" si="16"/>
        <v/>
      </c>
      <c r="I42" s="79" t="str">
        <f t="shared" si="21"/>
        <v/>
      </c>
      <c r="J42" s="79" t="str">
        <f t="shared" si="22"/>
        <v/>
      </c>
      <c r="K42" s="79" t="str">
        <f t="shared" si="17"/>
        <v/>
      </c>
      <c r="L42" s="75">
        <f t="shared" si="4"/>
        <v>2973</v>
      </c>
      <c r="M42" s="60">
        <f t="shared" si="18"/>
        <v>0</v>
      </c>
      <c r="N42" s="60">
        <f t="shared" si="19"/>
        <v>0</v>
      </c>
      <c r="O42" s="59">
        <f t="shared" si="7"/>
        <v>0</v>
      </c>
      <c r="R42" s="12">
        <f>--ISNUMBER(MATCH($A42&amp;","&amp;"yes"&amp;",,",'           DATA          '!$A:$A,0))</f>
        <v>1</v>
      </c>
      <c r="S42" s="12">
        <f>--ISNUMBER(MATCH($A42&amp;",,"&amp;"no"&amp;",",'           DATA          '!$A:$A,0))</f>
        <v>0</v>
      </c>
      <c r="T42" s="12">
        <f>--ISNUMBER(MATCH($A42&amp;",,,"&amp;"abstain",'           DATA          '!$A:$A,0))</f>
        <v>0</v>
      </c>
      <c r="U42" s="12">
        <f>--ISNUMBER(MATCH($B42&amp;","&amp;"yes"&amp;",,",'           DATA          '!$A:$A,0))</f>
        <v>0</v>
      </c>
      <c r="V42" s="12">
        <f>--ISNUMBER(MATCH($B42&amp;",,"&amp;"no"&amp;",",'           DATA          '!$A:$A,0))</f>
        <v>0</v>
      </c>
      <c r="W42" s="12">
        <f>--ISNUMBER(MATCH($B42&amp;",,,"&amp;"abstain",'           DATA          '!$A:$A,0))</f>
        <v>0</v>
      </c>
      <c r="Y42" s="67">
        <f t="shared" si="8"/>
        <v>2973</v>
      </c>
      <c r="Z42" s="67">
        <f t="shared" si="12"/>
        <v>0</v>
      </c>
      <c r="AA42" s="67">
        <f t="shared" si="13"/>
        <v>2973</v>
      </c>
      <c r="AB42" s="9">
        <f t="shared" si="20"/>
        <v>2973</v>
      </c>
    </row>
    <row r="43" spans="1:28" ht="18.75" customHeight="1">
      <c r="A43" s="10" t="s">
        <v>39</v>
      </c>
      <c r="B43" s="34"/>
      <c r="C43" s="21" t="s">
        <v>39</v>
      </c>
      <c r="D43" s="33">
        <v>799</v>
      </c>
      <c r="E43" s="71">
        <v>0</v>
      </c>
      <c r="F43" s="77" t="str">
        <f t="shared" si="14"/>
        <v/>
      </c>
      <c r="G43" s="77">
        <f t="shared" si="15"/>
        <v>799</v>
      </c>
      <c r="H43" s="78" t="str">
        <f t="shared" si="16"/>
        <v/>
      </c>
      <c r="I43" s="79" t="str">
        <f t="shared" si="21"/>
        <v/>
      </c>
      <c r="J43" s="79" t="str">
        <f t="shared" si="22"/>
        <v/>
      </c>
      <c r="K43" s="79" t="str">
        <f t="shared" si="17"/>
        <v/>
      </c>
      <c r="L43" s="75">
        <f t="shared" si="4"/>
        <v>799</v>
      </c>
      <c r="M43" s="60">
        <f t="shared" si="18"/>
        <v>0</v>
      </c>
      <c r="N43" s="60">
        <f t="shared" si="19"/>
        <v>0</v>
      </c>
      <c r="O43" s="59">
        <f t="shared" si="7"/>
        <v>0</v>
      </c>
      <c r="R43" s="12">
        <f>--ISNUMBER(MATCH($A43&amp;","&amp;"yes"&amp;",,",'           DATA          '!$A:$A,0))</f>
        <v>0</v>
      </c>
      <c r="S43" s="12">
        <f>--ISNUMBER(MATCH($A43&amp;",,"&amp;"no"&amp;",",'           DATA          '!$A:$A,0))</f>
        <v>1</v>
      </c>
      <c r="T43" s="12">
        <f>--ISNUMBER(MATCH($A43&amp;",,,"&amp;"abstain",'           DATA          '!$A:$A,0))</f>
        <v>0</v>
      </c>
      <c r="U43" s="12">
        <f>--ISNUMBER(MATCH($B43&amp;","&amp;"yes"&amp;",,",'           DATA          '!$A:$A,0))</f>
        <v>0</v>
      </c>
      <c r="V43" s="12">
        <f>--ISNUMBER(MATCH($B43&amp;",,"&amp;"no"&amp;",",'           DATA          '!$A:$A,0))</f>
        <v>0</v>
      </c>
      <c r="W43" s="12">
        <f>--ISNUMBER(MATCH($B43&amp;",,,"&amp;"abstain",'           DATA          '!$A:$A,0))</f>
        <v>0</v>
      </c>
      <c r="Y43" s="67">
        <f t="shared" si="8"/>
        <v>799</v>
      </c>
      <c r="Z43" s="67">
        <f t="shared" si="12"/>
        <v>0</v>
      </c>
      <c r="AA43" s="67">
        <f t="shared" si="13"/>
        <v>799</v>
      </c>
      <c r="AB43" s="9">
        <f t="shared" si="20"/>
        <v>799</v>
      </c>
    </row>
    <row r="44" spans="1:28" ht="18.75" customHeight="1">
      <c r="A44" s="10" t="s">
        <v>40</v>
      </c>
      <c r="B44" s="34"/>
      <c r="C44" s="21" t="s">
        <v>40</v>
      </c>
      <c r="D44" s="33">
        <v>793</v>
      </c>
      <c r="E44" s="71">
        <v>0</v>
      </c>
      <c r="F44" s="77">
        <f t="shared" si="14"/>
        <v>793</v>
      </c>
      <c r="G44" s="77" t="str">
        <f t="shared" si="15"/>
        <v/>
      </c>
      <c r="H44" s="78" t="str">
        <f t="shared" si="16"/>
        <v/>
      </c>
      <c r="I44" s="79" t="str">
        <f t="shared" si="21"/>
        <v/>
      </c>
      <c r="J44" s="79" t="str">
        <f t="shared" si="22"/>
        <v/>
      </c>
      <c r="K44" s="79" t="str">
        <f t="shared" si="17"/>
        <v/>
      </c>
      <c r="L44" s="75">
        <f t="shared" si="4"/>
        <v>793</v>
      </c>
      <c r="M44" s="60">
        <f t="shared" si="18"/>
        <v>0</v>
      </c>
      <c r="N44" s="60">
        <f t="shared" si="19"/>
        <v>0</v>
      </c>
      <c r="O44" s="59">
        <f t="shared" si="7"/>
        <v>0</v>
      </c>
      <c r="R44" s="12">
        <f>--ISNUMBER(MATCH($A44&amp;","&amp;"yes"&amp;",,",'           DATA          '!$A:$A,0))</f>
        <v>1</v>
      </c>
      <c r="S44" s="12">
        <f>--ISNUMBER(MATCH($A44&amp;",,"&amp;"no"&amp;",",'           DATA          '!$A:$A,0))</f>
        <v>0</v>
      </c>
      <c r="T44" s="12">
        <f>--ISNUMBER(MATCH($A44&amp;",,,"&amp;"abstain",'           DATA          '!$A:$A,0))</f>
        <v>0</v>
      </c>
      <c r="U44" s="12">
        <f>--ISNUMBER(MATCH($B44&amp;","&amp;"yes"&amp;",,",'           DATA          '!$A:$A,0))</f>
        <v>0</v>
      </c>
      <c r="V44" s="12">
        <f>--ISNUMBER(MATCH($B44&amp;",,"&amp;"no"&amp;",",'           DATA          '!$A:$A,0))</f>
        <v>0</v>
      </c>
      <c r="W44" s="12">
        <f>--ISNUMBER(MATCH($B44&amp;",,,"&amp;"abstain",'           DATA          '!$A:$A,0))</f>
        <v>0</v>
      </c>
      <c r="Y44" s="67">
        <f t="shared" si="8"/>
        <v>793</v>
      </c>
      <c r="Z44" s="67">
        <f t="shared" si="12"/>
        <v>0</v>
      </c>
      <c r="AA44" s="67">
        <f t="shared" si="13"/>
        <v>793</v>
      </c>
      <c r="AB44" s="9">
        <f t="shared" si="20"/>
        <v>793</v>
      </c>
    </row>
    <row r="45" spans="1:28" ht="18.75" customHeight="1">
      <c r="A45" s="10" t="s">
        <v>41</v>
      </c>
      <c r="B45" s="5"/>
      <c r="C45" s="21" t="s">
        <v>41</v>
      </c>
      <c r="D45" s="33">
        <v>468</v>
      </c>
      <c r="E45" s="71">
        <v>0</v>
      </c>
      <c r="F45" s="77" t="str">
        <f t="shared" si="14"/>
        <v/>
      </c>
      <c r="G45" s="77">
        <f t="shared" si="15"/>
        <v>468</v>
      </c>
      <c r="H45" s="78" t="str">
        <f t="shared" si="16"/>
        <v/>
      </c>
      <c r="I45" s="79" t="str">
        <f t="shared" si="21"/>
        <v/>
      </c>
      <c r="J45" s="79" t="str">
        <f t="shared" si="22"/>
        <v/>
      </c>
      <c r="K45" s="79" t="str">
        <f t="shared" si="17"/>
        <v/>
      </c>
      <c r="L45" s="75">
        <f t="shared" si="4"/>
        <v>468</v>
      </c>
      <c r="M45" s="60">
        <f t="shared" si="18"/>
        <v>0</v>
      </c>
      <c r="N45" s="60">
        <f t="shared" si="19"/>
        <v>0</v>
      </c>
      <c r="O45" s="59">
        <f t="shared" si="7"/>
        <v>0</v>
      </c>
      <c r="R45" s="12">
        <f>--ISNUMBER(MATCH($A45&amp;","&amp;"yes"&amp;",,",'           DATA          '!$A:$A,0))</f>
        <v>0</v>
      </c>
      <c r="S45" s="12">
        <f>--ISNUMBER(MATCH($A45&amp;",,"&amp;"no"&amp;",",'           DATA          '!$A:$A,0))</f>
        <v>1</v>
      </c>
      <c r="T45" s="12">
        <f>--ISNUMBER(MATCH($A45&amp;",,,"&amp;"abstain",'           DATA          '!$A:$A,0))</f>
        <v>0</v>
      </c>
      <c r="U45" s="12">
        <f>--ISNUMBER(MATCH($B45&amp;","&amp;"yes"&amp;",,",'           DATA          '!$A:$A,0))</f>
        <v>0</v>
      </c>
      <c r="V45" s="12">
        <f>--ISNUMBER(MATCH($B45&amp;",,"&amp;"no"&amp;",",'           DATA          '!$A:$A,0))</f>
        <v>0</v>
      </c>
      <c r="W45" s="12">
        <f>--ISNUMBER(MATCH($B45&amp;",,,"&amp;"abstain",'           DATA          '!$A:$A,0))</f>
        <v>0</v>
      </c>
      <c r="Y45" s="67">
        <f t="shared" si="8"/>
        <v>468</v>
      </c>
      <c r="Z45" s="67">
        <f t="shared" si="12"/>
        <v>0</v>
      </c>
      <c r="AA45" s="67">
        <f t="shared" si="13"/>
        <v>468</v>
      </c>
      <c r="AB45" s="9">
        <f t="shared" si="20"/>
        <v>468</v>
      </c>
    </row>
    <row r="46" spans="1:28" ht="18.75" customHeight="1">
      <c r="A46" s="10" t="s">
        <v>42</v>
      </c>
      <c r="B46" s="5"/>
      <c r="C46" s="21" t="s">
        <v>42</v>
      </c>
      <c r="D46" s="33">
        <v>45</v>
      </c>
      <c r="E46" s="71">
        <v>0</v>
      </c>
      <c r="F46" s="77" t="str">
        <f t="shared" si="14"/>
        <v/>
      </c>
      <c r="G46" s="77" t="str">
        <f t="shared" si="15"/>
        <v/>
      </c>
      <c r="H46" s="78" t="str">
        <f t="shared" si="16"/>
        <v/>
      </c>
      <c r="I46" s="79" t="str">
        <f t="shared" si="21"/>
        <v/>
      </c>
      <c r="J46" s="79" t="str">
        <f t="shared" si="22"/>
        <v/>
      </c>
      <c r="K46" s="79" t="str">
        <f t="shared" si="17"/>
        <v/>
      </c>
      <c r="L46" s="75">
        <f t="shared" si="4"/>
        <v>0</v>
      </c>
      <c r="M46" s="60">
        <f t="shared" si="18"/>
        <v>0</v>
      </c>
      <c r="N46" s="60">
        <f t="shared" si="19"/>
        <v>0</v>
      </c>
      <c r="O46" s="59">
        <f t="shared" si="7"/>
        <v>0</v>
      </c>
      <c r="R46" s="12">
        <f>--ISNUMBER(MATCH($A46&amp;","&amp;"yes"&amp;",,",'           DATA          '!$A:$A,0))</f>
        <v>0</v>
      </c>
      <c r="S46" s="12">
        <f>--ISNUMBER(MATCH($A46&amp;",,"&amp;"no"&amp;",",'           DATA          '!$A:$A,0))</f>
        <v>0</v>
      </c>
      <c r="T46" s="12">
        <f>--ISNUMBER(MATCH($A46&amp;",,,"&amp;"abstain",'           DATA          '!$A:$A,0))</f>
        <v>0</v>
      </c>
      <c r="U46" s="12">
        <f>--ISNUMBER(MATCH($B46&amp;","&amp;"yes"&amp;",,",'           DATA          '!$A:$A,0))</f>
        <v>0</v>
      </c>
      <c r="V46" s="12">
        <f>--ISNUMBER(MATCH($B46&amp;",,"&amp;"no"&amp;",",'           DATA          '!$A:$A,0))</f>
        <v>0</v>
      </c>
      <c r="W46" s="12">
        <f>--ISNUMBER(MATCH($B46&amp;",,,"&amp;"abstain",'           DATA          '!$A:$A,0))</f>
        <v>0</v>
      </c>
      <c r="Y46" s="67">
        <f t="shared" si="8"/>
        <v>0</v>
      </c>
      <c r="Z46" s="67">
        <f t="shared" si="12"/>
        <v>0</v>
      </c>
      <c r="AA46" s="67">
        <f t="shared" si="13"/>
        <v>0</v>
      </c>
      <c r="AB46" s="9">
        <f t="shared" si="20"/>
        <v>45</v>
      </c>
    </row>
    <row r="47" spans="1:28" ht="18.75" customHeight="1">
      <c r="A47" s="10" t="s">
        <v>43</v>
      </c>
      <c r="B47" s="5"/>
      <c r="C47" s="21" t="s">
        <v>43</v>
      </c>
      <c r="D47" s="33">
        <v>417</v>
      </c>
      <c r="E47" s="71">
        <v>0</v>
      </c>
      <c r="F47" s="77" t="str">
        <f t="shared" si="14"/>
        <v/>
      </c>
      <c r="G47" s="77">
        <f t="shared" si="15"/>
        <v>417</v>
      </c>
      <c r="H47" s="78" t="str">
        <f t="shared" si="16"/>
        <v/>
      </c>
      <c r="I47" s="79" t="str">
        <f t="shared" si="21"/>
        <v/>
      </c>
      <c r="J47" s="79" t="str">
        <f t="shared" si="22"/>
        <v/>
      </c>
      <c r="K47" s="79" t="str">
        <f t="shared" si="17"/>
        <v/>
      </c>
      <c r="L47" s="75">
        <f t="shared" si="4"/>
        <v>417</v>
      </c>
      <c r="M47" s="60">
        <f t="shared" si="18"/>
        <v>0</v>
      </c>
      <c r="N47" s="60">
        <f t="shared" si="19"/>
        <v>0</v>
      </c>
      <c r="O47" s="59">
        <f t="shared" si="7"/>
        <v>0</v>
      </c>
      <c r="R47" s="12">
        <f>--ISNUMBER(MATCH($A47&amp;","&amp;"yes"&amp;",,",'           DATA          '!$A:$A,0))</f>
        <v>0</v>
      </c>
      <c r="S47" s="12">
        <f>--ISNUMBER(MATCH($A47&amp;",,"&amp;"no"&amp;",",'           DATA          '!$A:$A,0))</f>
        <v>1</v>
      </c>
      <c r="T47" s="12">
        <f>--ISNUMBER(MATCH($A47&amp;",,,"&amp;"abstain",'           DATA          '!$A:$A,0))</f>
        <v>0</v>
      </c>
      <c r="U47" s="12">
        <f>--ISNUMBER(MATCH($B47&amp;","&amp;"yes"&amp;",,",'           DATA          '!$A:$A,0))</f>
        <v>0</v>
      </c>
      <c r="V47" s="12">
        <f>--ISNUMBER(MATCH($B47&amp;",,"&amp;"no"&amp;",",'           DATA          '!$A:$A,0))</f>
        <v>0</v>
      </c>
      <c r="W47" s="12">
        <f>--ISNUMBER(MATCH($B47&amp;",,,"&amp;"abstain",'           DATA          '!$A:$A,0))</f>
        <v>0</v>
      </c>
      <c r="Y47" s="67">
        <f t="shared" si="8"/>
        <v>417</v>
      </c>
      <c r="Z47" s="67">
        <f t="shared" si="12"/>
        <v>0</v>
      </c>
      <c r="AA47" s="67">
        <f t="shared" si="13"/>
        <v>417</v>
      </c>
      <c r="AB47" s="9">
        <f t="shared" si="20"/>
        <v>417</v>
      </c>
    </row>
    <row r="48" spans="1:28" ht="18.75" customHeight="1">
      <c r="A48" s="10" t="s">
        <v>44</v>
      </c>
      <c r="B48" s="5"/>
      <c r="C48" s="21" t="s">
        <v>44</v>
      </c>
      <c r="D48" s="33">
        <v>1085</v>
      </c>
      <c r="E48" s="71">
        <v>0</v>
      </c>
      <c r="F48" s="77" t="str">
        <f t="shared" si="14"/>
        <v/>
      </c>
      <c r="G48" s="77">
        <f t="shared" si="15"/>
        <v>1085</v>
      </c>
      <c r="H48" s="78" t="str">
        <f t="shared" si="16"/>
        <v/>
      </c>
      <c r="I48" s="79" t="str">
        <f t="shared" si="21"/>
        <v/>
      </c>
      <c r="J48" s="79" t="str">
        <f t="shared" si="22"/>
        <v/>
      </c>
      <c r="K48" s="79" t="str">
        <f t="shared" si="17"/>
        <v/>
      </c>
      <c r="L48" s="75">
        <f t="shared" si="4"/>
        <v>1085</v>
      </c>
      <c r="M48" s="60">
        <f t="shared" si="18"/>
        <v>0</v>
      </c>
      <c r="N48" s="60">
        <f t="shared" si="19"/>
        <v>0</v>
      </c>
      <c r="O48" s="59">
        <f t="shared" si="7"/>
        <v>0</v>
      </c>
      <c r="R48" s="12">
        <f>--ISNUMBER(MATCH($A48&amp;","&amp;"yes"&amp;",,",'           DATA          '!$A:$A,0))</f>
        <v>0</v>
      </c>
      <c r="S48" s="12">
        <f>--ISNUMBER(MATCH($A48&amp;",,"&amp;"no"&amp;",",'           DATA          '!$A:$A,0))</f>
        <v>1</v>
      </c>
      <c r="T48" s="12">
        <f>--ISNUMBER(MATCH($A48&amp;",,,"&amp;"abstain",'           DATA          '!$A:$A,0))</f>
        <v>0</v>
      </c>
      <c r="U48" s="12">
        <f>--ISNUMBER(MATCH($B48&amp;","&amp;"yes"&amp;",,",'           DATA          '!$A:$A,0))</f>
        <v>0</v>
      </c>
      <c r="V48" s="12">
        <f>--ISNUMBER(MATCH($B48&amp;",,"&amp;"no"&amp;",",'           DATA          '!$A:$A,0))</f>
        <v>0</v>
      </c>
      <c r="W48" s="12">
        <f>--ISNUMBER(MATCH($B48&amp;",,,"&amp;"abstain",'           DATA          '!$A:$A,0))</f>
        <v>0</v>
      </c>
      <c r="Y48" s="67">
        <f t="shared" si="8"/>
        <v>1085</v>
      </c>
      <c r="Z48" s="67">
        <f t="shared" si="12"/>
        <v>0</v>
      </c>
      <c r="AA48" s="67">
        <f t="shared" si="13"/>
        <v>1085</v>
      </c>
      <c r="AB48" s="9">
        <f t="shared" si="20"/>
        <v>1085</v>
      </c>
    </row>
    <row r="49" spans="1:28" ht="18.75" customHeight="1">
      <c r="A49" s="10" t="s">
        <v>119</v>
      </c>
      <c r="B49" s="5"/>
      <c r="C49" s="21" t="s">
        <v>119</v>
      </c>
      <c r="D49" s="33">
        <v>2312</v>
      </c>
      <c r="E49" s="71">
        <v>0</v>
      </c>
      <c r="F49" s="77">
        <f t="shared" si="14"/>
        <v>2312</v>
      </c>
      <c r="G49" s="77" t="str">
        <f t="shared" si="15"/>
        <v/>
      </c>
      <c r="H49" s="78" t="str">
        <f t="shared" si="16"/>
        <v/>
      </c>
      <c r="I49" s="79" t="str">
        <f t="shared" si="21"/>
        <v/>
      </c>
      <c r="J49" s="79" t="str">
        <f t="shared" si="22"/>
        <v/>
      </c>
      <c r="K49" s="79" t="str">
        <f t="shared" si="17"/>
        <v/>
      </c>
      <c r="L49" s="75">
        <f t="shared" si="4"/>
        <v>2312</v>
      </c>
      <c r="M49" s="60">
        <f t="shared" si="18"/>
        <v>0</v>
      </c>
      <c r="N49" s="60">
        <f t="shared" si="19"/>
        <v>0</v>
      </c>
      <c r="O49" s="59">
        <f t="shared" si="7"/>
        <v>0</v>
      </c>
      <c r="R49" s="12">
        <f>--ISNUMBER(MATCH($A49&amp;","&amp;"yes"&amp;",,",'           DATA          '!$A:$A,0))</f>
        <v>1</v>
      </c>
      <c r="S49" s="12">
        <f>--ISNUMBER(MATCH($A49&amp;",,"&amp;"no"&amp;",",'           DATA          '!$A:$A,0))</f>
        <v>0</v>
      </c>
      <c r="T49" s="12">
        <f>--ISNUMBER(MATCH($A49&amp;",,,"&amp;"abstain",'           DATA          '!$A:$A,0))</f>
        <v>0</v>
      </c>
      <c r="U49" s="12">
        <f>--ISNUMBER(MATCH($B49&amp;","&amp;"yes"&amp;",,",'           DATA          '!$A:$A,0))</f>
        <v>0</v>
      </c>
      <c r="V49" s="12">
        <f>--ISNUMBER(MATCH($B49&amp;",,"&amp;"no"&amp;",",'           DATA          '!$A:$A,0))</f>
        <v>0</v>
      </c>
      <c r="W49" s="12">
        <f>--ISNUMBER(MATCH($B49&amp;",,,"&amp;"abstain",'           DATA          '!$A:$A,0))</f>
        <v>0</v>
      </c>
      <c r="Y49" s="67">
        <f t="shared" si="8"/>
        <v>2312</v>
      </c>
      <c r="Z49" s="67">
        <f t="shared" si="12"/>
        <v>0</v>
      </c>
      <c r="AA49" s="67">
        <f t="shared" si="13"/>
        <v>2312</v>
      </c>
      <c r="AB49" s="9">
        <f t="shared" si="20"/>
        <v>2312</v>
      </c>
    </row>
    <row r="50" spans="1:28" ht="18.75" customHeight="1">
      <c r="A50" s="10" t="s">
        <v>45</v>
      </c>
      <c r="B50" s="5"/>
      <c r="C50" s="21" t="s">
        <v>45</v>
      </c>
      <c r="D50" s="33">
        <v>2442</v>
      </c>
      <c r="E50" s="71">
        <v>0</v>
      </c>
      <c r="F50" s="77" t="str">
        <f t="shared" si="14"/>
        <v/>
      </c>
      <c r="G50" s="77">
        <f t="shared" si="15"/>
        <v>2442</v>
      </c>
      <c r="H50" s="78" t="str">
        <f t="shared" si="16"/>
        <v/>
      </c>
      <c r="I50" s="79" t="str">
        <f t="shared" si="21"/>
        <v/>
      </c>
      <c r="J50" s="79" t="str">
        <f t="shared" si="22"/>
        <v/>
      </c>
      <c r="K50" s="79" t="str">
        <f t="shared" si="17"/>
        <v/>
      </c>
      <c r="L50" s="75">
        <f t="shared" si="4"/>
        <v>2442</v>
      </c>
      <c r="M50" s="60">
        <f t="shared" si="18"/>
        <v>0</v>
      </c>
      <c r="N50" s="60">
        <f t="shared" si="19"/>
        <v>0</v>
      </c>
      <c r="O50" s="59">
        <f t="shared" si="7"/>
        <v>0</v>
      </c>
      <c r="R50" s="12">
        <f>--ISNUMBER(MATCH($A50&amp;","&amp;"yes"&amp;",,",'           DATA          '!$A:$A,0))</f>
        <v>0</v>
      </c>
      <c r="S50" s="12">
        <f>--ISNUMBER(MATCH($A50&amp;",,"&amp;"no"&amp;",",'           DATA          '!$A:$A,0))</f>
        <v>1</v>
      </c>
      <c r="T50" s="12">
        <f>--ISNUMBER(MATCH($A50&amp;",,,"&amp;"abstain",'           DATA          '!$A:$A,0))</f>
        <v>0</v>
      </c>
      <c r="U50" s="12">
        <f>--ISNUMBER(MATCH($B50&amp;","&amp;"yes"&amp;",,",'           DATA          '!$A:$A,0))</f>
        <v>0</v>
      </c>
      <c r="V50" s="12">
        <f>--ISNUMBER(MATCH($B50&amp;",,"&amp;"no"&amp;",",'           DATA          '!$A:$A,0))</f>
        <v>0</v>
      </c>
      <c r="W50" s="12">
        <f>--ISNUMBER(MATCH($B50&amp;",,,"&amp;"abstain",'           DATA          '!$A:$A,0))</f>
        <v>0</v>
      </c>
      <c r="Y50" s="67">
        <f t="shared" si="8"/>
        <v>2442</v>
      </c>
      <c r="Z50" s="67">
        <f t="shared" si="12"/>
        <v>0</v>
      </c>
      <c r="AA50" s="67">
        <f t="shared" si="13"/>
        <v>2442</v>
      </c>
      <c r="AB50" s="9">
        <f t="shared" si="20"/>
        <v>2442</v>
      </c>
    </row>
    <row r="51" spans="1:28" ht="18.75" customHeight="1">
      <c r="A51" s="10" t="s">
        <v>46</v>
      </c>
      <c r="B51" s="5"/>
      <c r="C51" s="21" t="s">
        <v>46</v>
      </c>
      <c r="D51" s="33">
        <v>5957</v>
      </c>
      <c r="E51" s="71">
        <v>0</v>
      </c>
      <c r="F51" s="77" t="str">
        <f t="shared" si="14"/>
        <v/>
      </c>
      <c r="G51" s="77">
        <f t="shared" si="15"/>
        <v>5957</v>
      </c>
      <c r="H51" s="78" t="str">
        <f t="shared" si="16"/>
        <v/>
      </c>
      <c r="I51" s="79" t="str">
        <f t="shared" si="21"/>
        <v/>
      </c>
      <c r="J51" s="79" t="str">
        <f t="shared" si="22"/>
        <v/>
      </c>
      <c r="K51" s="79" t="str">
        <f t="shared" si="17"/>
        <v/>
      </c>
      <c r="L51" s="75">
        <f t="shared" si="4"/>
        <v>5957</v>
      </c>
      <c r="M51" s="60">
        <f t="shared" si="18"/>
        <v>0</v>
      </c>
      <c r="N51" s="60">
        <f t="shared" si="19"/>
        <v>0</v>
      </c>
      <c r="O51" s="59">
        <f t="shared" si="7"/>
        <v>0</v>
      </c>
      <c r="R51" s="12">
        <f>--ISNUMBER(MATCH($A51&amp;","&amp;"yes"&amp;",,",'           DATA          '!$A:$A,0))</f>
        <v>0</v>
      </c>
      <c r="S51" s="12">
        <f>--ISNUMBER(MATCH($A51&amp;",,"&amp;"no"&amp;",",'           DATA          '!$A:$A,0))</f>
        <v>1</v>
      </c>
      <c r="T51" s="12">
        <f>--ISNUMBER(MATCH($A51&amp;",,,"&amp;"abstain",'           DATA          '!$A:$A,0))</f>
        <v>0</v>
      </c>
      <c r="U51" s="12">
        <f>--ISNUMBER(MATCH($B51&amp;","&amp;"yes"&amp;",,",'           DATA          '!$A:$A,0))</f>
        <v>0</v>
      </c>
      <c r="V51" s="12">
        <f>--ISNUMBER(MATCH($B51&amp;",,"&amp;"no"&amp;",",'           DATA          '!$A:$A,0))</f>
        <v>0</v>
      </c>
      <c r="W51" s="12">
        <f>--ISNUMBER(MATCH($B51&amp;",,,"&amp;"abstain",'           DATA          '!$A:$A,0))</f>
        <v>0</v>
      </c>
      <c r="Y51" s="67">
        <f t="shared" si="8"/>
        <v>5957</v>
      </c>
      <c r="Z51" s="67">
        <f t="shared" si="12"/>
        <v>0</v>
      </c>
      <c r="AA51" s="67">
        <f t="shared" si="13"/>
        <v>5957</v>
      </c>
      <c r="AB51" s="9">
        <f t="shared" si="20"/>
        <v>5957</v>
      </c>
    </row>
    <row r="52" spans="1:28" ht="18.75" customHeight="1">
      <c r="A52" s="10" t="s">
        <v>47</v>
      </c>
      <c r="B52" s="5"/>
      <c r="C52" s="21" t="s">
        <v>47</v>
      </c>
      <c r="D52" s="33">
        <v>2741</v>
      </c>
      <c r="E52" s="71">
        <v>0</v>
      </c>
      <c r="F52" s="77" t="str">
        <f t="shared" si="14"/>
        <v/>
      </c>
      <c r="G52" s="77">
        <f t="shared" si="15"/>
        <v>2741</v>
      </c>
      <c r="H52" s="78" t="str">
        <f t="shared" si="16"/>
        <v/>
      </c>
      <c r="I52" s="79" t="str">
        <f t="shared" si="21"/>
        <v/>
      </c>
      <c r="J52" s="79" t="str">
        <f t="shared" si="22"/>
        <v/>
      </c>
      <c r="K52" s="79" t="str">
        <f t="shared" si="17"/>
        <v/>
      </c>
      <c r="L52" s="75">
        <f t="shared" si="4"/>
        <v>2741</v>
      </c>
      <c r="M52" s="60">
        <f t="shared" si="18"/>
        <v>0</v>
      </c>
      <c r="N52" s="60">
        <f t="shared" si="19"/>
        <v>0</v>
      </c>
      <c r="O52" s="59">
        <f t="shared" si="7"/>
        <v>0</v>
      </c>
      <c r="R52" s="12">
        <f>--ISNUMBER(MATCH($A52&amp;","&amp;"yes"&amp;",,",'           DATA          '!$A:$A,0))</f>
        <v>0</v>
      </c>
      <c r="S52" s="12">
        <f>--ISNUMBER(MATCH($A52&amp;",,"&amp;"no"&amp;",",'           DATA          '!$A:$A,0))</f>
        <v>1</v>
      </c>
      <c r="T52" s="12">
        <f>--ISNUMBER(MATCH($A52&amp;",,,"&amp;"abstain",'           DATA          '!$A:$A,0))</f>
        <v>0</v>
      </c>
      <c r="U52" s="12">
        <f>--ISNUMBER(MATCH($B52&amp;","&amp;"yes"&amp;",,",'           DATA          '!$A:$A,0))</f>
        <v>0</v>
      </c>
      <c r="V52" s="12">
        <f>--ISNUMBER(MATCH($B52&amp;",,"&amp;"no"&amp;",",'           DATA          '!$A:$A,0))</f>
        <v>0</v>
      </c>
      <c r="W52" s="12">
        <f>--ISNUMBER(MATCH($B52&amp;",,,"&amp;"abstain",'           DATA          '!$A:$A,0))</f>
        <v>0</v>
      </c>
      <c r="Y52" s="67">
        <f t="shared" si="8"/>
        <v>2741</v>
      </c>
      <c r="Z52" s="67">
        <f t="shared" si="12"/>
        <v>0</v>
      </c>
      <c r="AA52" s="67">
        <f t="shared" si="13"/>
        <v>2741</v>
      </c>
      <c r="AB52" s="9">
        <f t="shared" si="20"/>
        <v>2741</v>
      </c>
    </row>
    <row r="53" spans="1:28" ht="18.75" customHeight="1">
      <c r="A53" s="10" t="s">
        <v>48</v>
      </c>
      <c r="B53" s="5"/>
      <c r="C53" s="21" t="s">
        <v>48</v>
      </c>
      <c r="D53" s="33">
        <v>1516</v>
      </c>
      <c r="E53" s="71">
        <v>0</v>
      </c>
      <c r="F53" s="77" t="str">
        <f t="shared" si="14"/>
        <v/>
      </c>
      <c r="G53" s="77" t="str">
        <f t="shared" si="15"/>
        <v/>
      </c>
      <c r="H53" s="78" t="str">
        <f t="shared" si="16"/>
        <v/>
      </c>
      <c r="I53" s="79" t="str">
        <f t="shared" si="21"/>
        <v/>
      </c>
      <c r="J53" s="79" t="str">
        <f t="shared" si="22"/>
        <v/>
      </c>
      <c r="K53" s="79" t="str">
        <f t="shared" si="17"/>
        <v/>
      </c>
      <c r="L53" s="75">
        <f t="shared" si="4"/>
        <v>0</v>
      </c>
      <c r="M53" s="60">
        <f t="shared" si="18"/>
        <v>0</v>
      </c>
      <c r="N53" s="60">
        <f t="shared" si="19"/>
        <v>0</v>
      </c>
      <c r="O53" s="59">
        <f t="shared" si="7"/>
        <v>0</v>
      </c>
      <c r="R53" s="12">
        <f>--ISNUMBER(MATCH($A53&amp;","&amp;"yes"&amp;",,",'           DATA          '!$A:$A,0))</f>
        <v>0</v>
      </c>
      <c r="S53" s="12">
        <f>--ISNUMBER(MATCH($A53&amp;",,"&amp;"no"&amp;",",'           DATA          '!$A:$A,0))</f>
        <v>0</v>
      </c>
      <c r="T53" s="12">
        <f>--ISNUMBER(MATCH($A53&amp;",,,"&amp;"abstain",'           DATA          '!$A:$A,0))</f>
        <v>0</v>
      </c>
      <c r="U53" s="12">
        <f>--ISNUMBER(MATCH($B53&amp;","&amp;"yes"&amp;",,",'           DATA          '!$A:$A,0))</f>
        <v>0</v>
      </c>
      <c r="V53" s="12">
        <f>--ISNUMBER(MATCH($B53&amp;",,"&amp;"no"&amp;",",'           DATA          '!$A:$A,0))</f>
        <v>0</v>
      </c>
      <c r="W53" s="12">
        <f>--ISNUMBER(MATCH($B53&amp;",,,"&amp;"abstain",'           DATA          '!$A:$A,0))</f>
        <v>0</v>
      </c>
      <c r="Y53" s="67">
        <f t="shared" si="8"/>
        <v>0</v>
      </c>
      <c r="Z53" s="67">
        <f t="shared" si="12"/>
        <v>0</v>
      </c>
      <c r="AA53" s="67">
        <f t="shared" si="13"/>
        <v>0</v>
      </c>
      <c r="AB53" s="9">
        <f t="shared" si="20"/>
        <v>1516</v>
      </c>
    </row>
    <row r="54" spans="1:28" ht="18.75" customHeight="1">
      <c r="A54" s="10" t="s">
        <v>49</v>
      </c>
      <c r="B54" s="5"/>
      <c r="C54" s="21" t="s">
        <v>49</v>
      </c>
      <c r="D54" s="33">
        <v>1336</v>
      </c>
      <c r="E54" s="71">
        <v>0</v>
      </c>
      <c r="F54" s="77" t="str">
        <f t="shared" si="14"/>
        <v/>
      </c>
      <c r="G54" s="77">
        <f t="shared" si="15"/>
        <v>1336</v>
      </c>
      <c r="H54" s="78" t="str">
        <f t="shared" si="16"/>
        <v/>
      </c>
      <c r="I54" s="79" t="str">
        <f t="shared" si="21"/>
        <v/>
      </c>
      <c r="J54" s="79" t="str">
        <f t="shared" si="22"/>
        <v/>
      </c>
      <c r="K54" s="79" t="str">
        <f t="shared" si="17"/>
        <v/>
      </c>
      <c r="L54" s="75">
        <f t="shared" si="4"/>
        <v>1336</v>
      </c>
      <c r="M54" s="60">
        <f t="shared" si="18"/>
        <v>0</v>
      </c>
      <c r="N54" s="60">
        <f t="shared" si="19"/>
        <v>0</v>
      </c>
      <c r="O54" s="59">
        <f t="shared" si="7"/>
        <v>0</v>
      </c>
      <c r="R54" s="12">
        <f>--ISNUMBER(MATCH($A54&amp;","&amp;"yes"&amp;",,",'           DATA          '!$A:$A,0))</f>
        <v>0</v>
      </c>
      <c r="S54" s="12">
        <f>--ISNUMBER(MATCH($A54&amp;",,"&amp;"no"&amp;",",'           DATA          '!$A:$A,0))</f>
        <v>1</v>
      </c>
      <c r="T54" s="12">
        <f>--ISNUMBER(MATCH($A54&amp;",,,"&amp;"abstain",'           DATA          '!$A:$A,0))</f>
        <v>0</v>
      </c>
      <c r="U54" s="12">
        <f>--ISNUMBER(MATCH($B54&amp;","&amp;"yes"&amp;",,",'           DATA          '!$A:$A,0))</f>
        <v>0</v>
      </c>
      <c r="V54" s="12">
        <f>--ISNUMBER(MATCH($B54&amp;",,"&amp;"no"&amp;",",'           DATA          '!$A:$A,0))</f>
        <v>0</v>
      </c>
      <c r="W54" s="12">
        <f>--ISNUMBER(MATCH($B54&amp;",,,"&amp;"abstain",'           DATA          '!$A:$A,0))</f>
        <v>0</v>
      </c>
      <c r="Y54" s="67">
        <f t="shared" si="8"/>
        <v>1336</v>
      </c>
      <c r="Z54" s="67">
        <f t="shared" si="12"/>
        <v>0</v>
      </c>
      <c r="AA54" s="67">
        <f t="shared" si="13"/>
        <v>1336</v>
      </c>
      <c r="AB54" s="9">
        <f t="shared" si="20"/>
        <v>1336</v>
      </c>
    </row>
    <row r="55" spans="1:28" ht="18.75" customHeight="1">
      <c r="A55" s="10" t="s">
        <v>50</v>
      </c>
      <c r="B55" s="5"/>
      <c r="C55" s="21" t="s">
        <v>50</v>
      </c>
      <c r="D55" s="33">
        <v>1828</v>
      </c>
      <c r="E55" s="71">
        <v>0</v>
      </c>
      <c r="F55" s="77">
        <f t="shared" si="14"/>
        <v>1828</v>
      </c>
      <c r="G55" s="77" t="str">
        <f t="shared" si="15"/>
        <v/>
      </c>
      <c r="H55" s="78" t="str">
        <f t="shared" si="16"/>
        <v/>
      </c>
      <c r="I55" s="79" t="str">
        <f t="shared" si="21"/>
        <v/>
      </c>
      <c r="J55" s="79" t="str">
        <f t="shared" si="22"/>
        <v/>
      </c>
      <c r="K55" s="79" t="str">
        <f t="shared" si="17"/>
        <v/>
      </c>
      <c r="L55" s="75">
        <f t="shared" si="4"/>
        <v>1828</v>
      </c>
      <c r="M55" s="60">
        <f t="shared" si="18"/>
        <v>0</v>
      </c>
      <c r="N55" s="60">
        <f t="shared" si="19"/>
        <v>0</v>
      </c>
      <c r="O55" s="59">
        <f t="shared" si="7"/>
        <v>0</v>
      </c>
      <c r="R55" s="12">
        <f>--ISNUMBER(MATCH($A55&amp;","&amp;"yes"&amp;",,",'           DATA          '!$A:$A,0))</f>
        <v>1</v>
      </c>
      <c r="S55" s="12">
        <f>--ISNUMBER(MATCH($A55&amp;",,"&amp;"no"&amp;",",'           DATA          '!$A:$A,0))</f>
        <v>0</v>
      </c>
      <c r="T55" s="12">
        <f>--ISNUMBER(MATCH($A55&amp;",,,"&amp;"abstain",'           DATA          '!$A:$A,0))</f>
        <v>0</v>
      </c>
      <c r="U55" s="12">
        <f>--ISNUMBER(MATCH($B55&amp;","&amp;"yes"&amp;",,",'           DATA          '!$A:$A,0))</f>
        <v>0</v>
      </c>
      <c r="V55" s="12">
        <f>--ISNUMBER(MATCH($B55&amp;",,"&amp;"no"&amp;",",'           DATA          '!$A:$A,0))</f>
        <v>0</v>
      </c>
      <c r="W55" s="12">
        <f>--ISNUMBER(MATCH($B55&amp;",,,"&amp;"abstain",'           DATA          '!$A:$A,0))</f>
        <v>0</v>
      </c>
      <c r="Y55" s="67">
        <f t="shared" si="8"/>
        <v>1828</v>
      </c>
      <c r="Z55" s="67">
        <f t="shared" si="12"/>
        <v>0</v>
      </c>
      <c r="AA55" s="67">
        <f t="shared" si="13"/>
        <v>1828</v>
      </c>
      <c r="AB55" s="9">
        <f t="shared" si="20"/>
        <v>1828</v>
      </c>
    </row>
    <row r="56" spans="1:28" ht="18.75" customHeight="1">
      <c r="A56" s="10" t="s">
        <v>51</v>
      </c>
      <c r="B56" s="5"/>
      <c r="C56" s="21" t="s">
        <v>51</v>
      </c>
      <c r="D56" s="33">
        <v>2770</v>
      </c>
      <c r="E56" s="71">
        <v>0</v>
      </c>
      <c r="F56" s="77">
        <f t="shared" si="14"/>
        <v>2770</v>
      </c>
      <c r="G56" s="77" t="str">
        <f t="shared" si="15"/>
        <v/>
      </c>
      <c r="H56" s="78" t="str">
        <f t="shared" si="16"/>
        <v/>
      </c>
      <c r="I56" s="79" t="str">
        <f t="shared" si="21"/>
        <v/>
      </c>
      <c r="J56" s="79" t="str">
        <f t="shared" si="22"/>
        <v/>
      </c>
      <c r="K56" s="79" t="str">
        <f t="shared" si="17"/>
        <v/>
      </c>
      <c r="L56" s="75">
        <f t="shared" si="4"/>
        <v>2770</v>
      </c>
      <c r="M56" s="60">
        <f t="shared" si="18"/>
        <v>0</v>
      </c>
      <c r="N56" s="60">
        <f t="shared" si="19"/>
        <v>0</v>
      </c>
      <c r="O56" s="59">
        <f t="shared" si="7"/>
        <v>0</v>
      </c>
      <c r="R56" s="12">
        <f>--ISNUMBER(MATCH($A56&amp;","&amp;"yes"&amp;",,",'           DATA          '!$A:$A,0))</f>
        <v>1</v>
      </c>
      <c r="S56" s="12">
        <f>--ISNUMBER(MATCH($A56&amp;",,"&amp;"no"&amp;",",'           DATA          '!$A:$A,0))</f>
        <v>0</v>
      </c>
      <c r="T56" s="12">
        <f>--ISNUMBER(MATCH($A56&amp;",,,"&amp;"abstain",'           DATA          '!$A:$A,0))</f>
        <v>0</v>
      </c>
      <c r="U56" s="12">
        <f>--ISNUMBER(MATCH($B56&amp;","&amp;"yes"&amp;",,",'           DATA          '!$A:$A,0))</f>
        <v>0</v>
      </c>
      <c r="V56" s="12">
        <f>--ISNUMBER(MATCH($B56&amp;",,"&amp;"no"&amp;",",'           DATA          '!$A:$A,0))</f>
        <v>0</v>
      </c>
      <c r="W56" s="12">
        <f>--ISNUMBER(MATCH($B56&amp;",,,"&amp;"abstain",'           DATA          '!$A:$A,0))</f>
        <v>0</v>
      </c>
      <c r="Y56" s="67">
        <f t="shared" si="8"/>
        <v>2770</v>
      </c>
      <c r="Z56" s="67">
        <f t="shared" si="12"/>
        <v>0</v>
      </c>
      <c r="AA56" s="67">
        <f t="shared" si="13"/>
        <v>2770</v>
      </c>
      <c r="AB56" s="9">
        <f t="shared" si="20"/>
        <v>2770</v>
      </c>
    </row>
    <row r="57" spans="1:28" ht="18.75" customHeight="1">
      <c r="A57" s="10" t="s">
        <v>52</v>
      </c>
      <c r="B57" s="5"/>
      <c r="C57" s="21" t="s">
        <v>52</v>
      </c>
      <c r="D57" s="33">
        <v>955</v>
      </c>
      <c r="E57" s="71">
        <v>0</v>
      </c>
      <c r="F57" s="77">
        <f t="shared" si="14"/>
        <v>955</v>
      </c>
      <c r="G57" s="77" t="str">
        <f t="shared" si="15"/>
        <v/>
      </c>
      <c r="H57" s="78" t="str">
        <f t="shared" si="16"/>
        <v/>
      </c>
      <c r="I57" s="79" t="str">
        <f t="shared" si="21"/>
        <v/>
      </c>
      <c r="J57" s="79" t="str">
        <f t="shared" si="22"/>
        <v/>
      </c>
      <c r="K57" s="79" t="str">
        <f t="shared" si="17"/>
        <v/>
      </c>
      <c r="L57" s="75">
        <f t="shared" si="4"/>
        <v>955</v>
      </c>
      <c r="M57" s="60">
        <f t="shared" si="18"/>
        <v>0</v>
      </c>
      <c r="N57" s="60">
        <f t="shared" si="19"/>
        <v>0</v>
      </c>
      <c r="O57" s="59">
        <f t="shared" si="7"/>
        <v>0</v>
      </c>
      <c r="R57" s="12">
        <f>--ISNUMBER(MATCH($A57&amp;","&amp;"yes"&amp;",,",'           DATA          '!$A:$A,0))</f>
        <v>1</v>
      </c>
      <c r="S57" s="12">
        <f>--ISNUMBER(MATCH($A57&amp;",,"&amp;"no"&amp;",",'           DATA          '!$A:$A,0))</f>
        <v>0</v>
      </c>
      <c r="T57" s="12">
        <f>--ISNUMBER(MATCH($A57&amp;",,,"&amp;"abstain",'           DATA          '!$A:$A,0))</f>
        <v>0</v>
      </c>
      <c r="U57" s="12">
        <f>--ISNUMBER(MATCH($B57&amp;","&amp;"yes"&amp;",,",'           DATA          '!$A:$A,0))</f>
        <v>0</v>
      </c>
      <c r="V57" s="12">
        <f>--ISNUMBER(MATCH($B57&amp;",,"&amp;"no"&amp;",",'           DATA          '!$A:$A,0))</f>
        <v>0</v>
      </c>
      <c r="W57" s="12">
        <f>--ISNUMBER(MATCH($B57&amp;",,,"&amp;"abstain",'           DATA          '!$A:$A,0))</f>
        <v>0</v>
      </c>
      <c r="Y57" s="67">
        <f t="shared" si="8"/>
        <v>955</v>
      </c>
      <c r="Z57" s="67">
        <f t="shared" si="12"/>
        <v>0</v>
      </c>
      <c r="AA57" s="67">
        <f t="shared" si="13"/>
        <v>955</v>
      </c>
      <c r="AB57" s="9">
        <f t="shared" si="20"/>
        <v>955</v>
      </c>
    </row>
    <row r="58" spans="1:28" ht="18.75" customHeight="1">
      <c r="A58" s="10" t="s">
        <v>53</v>
      </c>
      <c r="B58" s="5"/>
      <c r="C58" s="21" t="s">
        <v>53</v>
      </c>
      <c r="D58" s="33">
        <v>1468</v>
      </c>
      <c r="E58" s="71">
        <v>0</v>
      </c>
      <c r="F58" s="77">
        <f t="shared" si="14"/>
        <v>1468</v>
      </c>
      <c r="G58" s="77" t="str">
        <f t="shared" si="15"/>
        <v/>
      </c>
      <c r="H58" s="78" t="str">
        <f t="shared" si="16"/>
        <v/>
      </c>
      <c r="I58" s="79" t="str">
        <f t="shared" si="21"/>
        <v/>
      </c>
      <c r="J58" s="79" t="str">
        <f t="shared" si="22"/>
        <v/>
      </c>
      <c r="K58" s="79" t="str">
        <f t="shared" si="17"/>
        <v/>
      </c>
      <c r="L58" s="75">
        <f t="shared" si="4"/>
        <v>1468</v>
      </c>
      <c r="M58" s="60">
        <f t="shared" si="18"/>
        <v>0</v>
      </c>
      <c r="N58" s="60">
        <f t="shared" si="19"/>
        <v>0</v>
      </c>
      <c r="O58" s="59">
        <f t="shared" si="7"/>
        <v>0</v>
      </c>
      <c r="R58" s="12">
        <f>--ISNUMBER(MATCH($A58&amp;","&amp;"yes"&amp;",,",'           DATA          '!$A:$A,0))</f>
        <v>1</v>
      </c>
      <c r="S58" s="12">
        <f>--ISNUMBER(MATCH($A58&amp;",,"&amp;"no"&amp;",",'           DATA          '!$A:$A,0))</f>
        <v>0</v>
      </c>
      <c r="T58" s="12">
        <f>--ISNUMBER(MATCH($A58&amp;",,,"&amp;"abstain",'           DATA          '!$A:$A,0))</f>
        <v>0</v>
      </c>
      <c r="U58" s="12">
        <f>--ISNUMBER(MATCH($B58&amp;","&amp;"yes"&amp;",,",'           DATA          '!$A:$A,0))</f>
        <v>0</v>
      </c>
      <c r="V58" s="12">
        <f>--ISNUMBER(MATCH($B58&amp;",,"&amp;"no"&amp;",",'           DATA          '!$A:$A,0))</f>
        <v>0</v>
      </c>
      <c r="W58" s="12">
        <f>--ISNUMBER(MATCH($B58&amp;",,,"&amp;"abstain",'           DATA          '!$A:$A,0))</f>
        <v>0</v>
      </c>
      <c r="Y58" s="67">
        <f t="shared" si="8"/>
        <v>1468</v>
      </c>
      <c r="Z58" s="67">
        <f t="shared" si="12"/>
        <v>0</v>
      </c>
      <c r="AA58" s="67">
        <f t="shared" si="13"/>
        <v>1468</v>
      </c>
      <c r="AB58" s="9">
        <f t="shared" si="20"/>
        <v>1468</v>
      </c>
    </row>
    <row r="59" spans="1:28" ht="18.75" customHeight="1">
      <c r="A59" s="10" t="s">
        <v>95</v>
      </c>
      <c r="B59" s="5"/>
      <c r="C59" s="21" t="s">
        <v>95</v>
      </c>
      <c r="D59" s="33">
        <v>224</v>
      </c>
      <c r="E59" s="71">
        <v>0</v>
      </c>
      <c r="F59" s="77" t="str">
        <f t="shared" si="14"/>
        <v/>
      </c>
      <c r="G59" s="77" t="str">
        <f t="shared" si="15"/>
        <v/>
      </c>
      <c r="H59" s="78" t="str">
        <f t="shared" si="16"/>
        <v/>
      </c>
      <c r="I59" s="79" t="str">
        <f t="shared" si="21"/>
        <v/>
      </c>
      <c r="J59" s="79" t="str">
        <f t="shared" si="22"/>
        <v/>
      </c>
      <c r="K59" s="79" t="str">
        <f t="shared" si="17"/>
        <v/>
      </c>
      <c r="L59" s="75">
        <f t="shared" si="4"/>
        <v>0</v>
      </c>
      <c r="M59" s="60">
        <f t="shared" si="18"/>
        <v>0</v>
      </c>
      <c r="N59" s="60">
        <f t="shared" si="19"/>
        <v>0</v>
      </c>
      <c r="O59" s="59">
        <f t="shared" si="7"/>
        <v>0</v>
      </c>
      <c r="R59" s="12">
        <f>--ISNUMBER(MATCH($A59&amp;","&amp;"yes"&amp;",,",'           DATA          '!$A:$A,0))</f>
        <v>0</v>
      </c>
      <c r="S59" s="12">
        <f>--ISNUMBER(MATCH($A59&amp;",,"&amp;"no"&amp;",",'           DATA          '!$A:$A,0))</f>
        <v>0</v>
      </c>
      <c r="T59" s="12">
        <f>--ISNUMBER(MATCH($A59&amp;",,,"&amp;"abstain",'           DATA          '!$A:$A,0))</f>
        <v>0</v>
      </c>
      <c r="U59" s="12">
        <f>--ISNUMBER(MATCH($B59&amp;","&amp;"yes"&amp;",,",'           DATA          '!$A:$A,0))</f>
        <v>0</v>
      </c>
      <c r="V59" s="12">
        <f>--ISNUMBER(MATCH($B59&amp;",,"&amp;"no"&amp;",",'           DATA          '!$A:$A,0))</f>
        <v>0</v>
      </c>
      <c r="W59" s="12">
        <f>--ISNUMBER(MATCH($B59&amp;",,,"&amp;"abstain",'           DATA          '!$A:$A,0))</f>
        <v>0</v>
      </c>
      <c r="Y59" s="67">
        <f t="shared" si="8"/>
        <v>0</v>
      </c>
      <c r="Z59" s="67">
        <f t="shared" si="12"/>
        <v>0</v>
      </c>
      <c r="AA59" s="67">
        <f t="shared" si="13"/>
        <v>0</v>
      </c>
      <c r="AB59" s="9">
        <f t="shared" si="20"/>
        <v>224</v>
      </c>
    </row>
    <row r="60" spans="1:28" ht="18.75" customHeight="1">
      <c r="A60" s="10" t="s">
        <v>96</v>
      </c>
      <c r="B60" s="5"/>
      <c r="C60" s="21" t="s">
        <v>96</v>
      </c>
      <c r="D60" s="33">
        <v>179</v>
      </c>
      <c r="E60" s="71">
        <v>0</v>
      </c>
      <c r="F60" s="77" t="str">
        <f t="shared" si="14"/>
        <v/>
      </c>
      <c r="G60" s="77" t="str">
        <f t="shared" si="15"/>
        <v/>
      </c>
      <c r="H60" s="78" t="str">
        <f t="shared" si="16"/>
        <v/>
      </c>
      <c r="I60" s="79" t="str">
        <f t="shared" si="21"/>
        <v/>
      </c>
      <c r="J60" s="79" t="str">
        <f t="shared" si="22"/>
        <v/>
      </c>
      <c r="K60" s="79" t="str">
        <f t="shared" si="17"/>
        <v/>
      </c>
      <c r="L60" s="75">
        <f t="shared" si="4"/>
        <v>0</v>
      </c>
      <c r="M60" s="60">
        <f t="shared" si="18"/>
        <v>0</v>
      </c>
      <c r="N60" s="60">
        <f t="shared" si="19"/>
        <v>0</v>
      </c>
      <c r="O60" s="59">
        <f t="shared" si="7"/>
        <v>0</v>
      </c>
      <c r="R60" s="12">
        <f>--ISNUMBER(MATCH($A60&amp;","&amp;"yes"&amp;",,",'           DATA          '!$A:$A,0))</f>
        <v>0</v>
      </c>
      <c r="S60" s="12">
        <f>--ISNUMBER(MATCH($A60&amp;",,"&amp;"no"&amp;",",'           DATA          '!$A:$A,0))</f>
        <v>0</v>
      </c>
      <c r="T60" s="12">
        <f>--ISNUMBER(MATCH($A60&amp;",,,"&amp;"abstain",'           DATA          '!$A:$A,0))</f>
        <v>0</v>
      </c>
      <c r="U60" s="12">
        <f>--ISNUMBER(MATCH($B60&amp;","&amp;"yes"&amp;",,",'           DATA          '!$A:$A,0))</f>
        <v>0</v>
      </c>
      <c r="V60" s="12">
        <f>--ISNUMBER(MATCH($B60&amp;",,"&amp;"no"&amp;",",'           DATA          '!$A:$A,0))</f>
        <v>0</v>
      </c>
      <c r="W60" s="12">
        <f>--ISNUMBER(MATCH($B60&amp;",,,"&amp;"abstain",'           DATA          '!$A:$A,0))</f>
        <v>0</v>
      </c>
      <c r="Y60" s="67">
        <f t="shared" si="8"/>
        <v>0</v>
      </c>
      <c r="Z60" s="67">
        <f t="shared" si="12"/>
        <v>0</v>
      </c>
      <c r="AA60" s="67">
        <f t="shared" si="13"/>
        <v>0</v>
      </c>
      <c r="AB60" s="9">
        <f t="shared" si="20"/>
        <v>179</v>
      </c>
    </row>
    <row r="61" spans="1:28" ht="18.75" customHeight="1">
      <c r="A61" s="10" t="s">
        <v>54</v>
      </c>
      <c r="B61" s="5"/>
      <c r="C61" s="21" t="s">
        <v>54</v>
      </c>
      <c r="D61" s="33">
        <v>785</v>
      </c>
      <c r="E61" s="71">
        <v>0</v>
      </c>
      <c r="F61" s="77" t="str">
        <f t="shared" si="14"/>
        <v/>
      </c>
      <c r="G61" s="77">
        <f t="shared" si="15"/>
        <v>785</v>
      </c>
      <c r="H61" s="78" t="str">
        <f t="shared" si="16"/>
        <v/>
      </c>
      <c r="I61" s="79" t="str">
        <f t="shared" si="21"/>
        <v/>
      </c>
      <c r="J61" s="79" t="str">
        <f t="shared" si="22"/>
        <v/>
      </c>
      <c r="K61" s="79" t="str">
        <f t="shared" si="17"/>
        <v/>
      </c>
      <c r="L61" s="75">
        <f t="shared" si="4"/>
        <v>785</v>
      </c>
      <c r="M61" s="60">
        <f t="shared" si="18"/>
        <v>0</v>
      </c>
      <c r="N61" s="60">
        <f t="shared" si="19"/>
        <v>0</v>
      </c>
      <c r="O61" s="59">
        <f t="shared" si="7"/>
        <v>0</v>
      </c>
      <c r="R61" s="12">
        <f>--ISNUMBER(MATCH($A61&amp;","&amp;"yes"&amp;",,",'           DATA          '!$A:$A,0))</f>
        <v>0</v>
      </c>
      <c r="S61" s="12">
        <f>--ISNUMBER(MATCH($A61&amp;",,"&amp;"no"&amp;",",'           DATA          '!$A:$A,0))</f>
        <v>1</v>
      </c>
      <c r="T61" s="12">
        <f>--ISNUMBER(MATCH($A61&amp;",,,"&amp;"abstain",'           DATA          '!$A:$A,0))</f>
        <v>0</v>
      </c>
      <c r="U61" s="12">
        <f>--ISNUMBER(MATCH($B61&amp;","&amp;"yes"&amp;",,",'           DATA          '!$A:$A,0))</f>
        <v>0</v>
      </c>
      <c r="V61" s="12">
        <f>--ISNUMBER(MATCH($B61&amp;",,"&amp;"no"&amp;",",'           DATA          '!$A:$A,0))</f>
        <v>0</v>
      </c>
      <c r="W61" s="12">
        <f>--ISNUMBER(MATCH($B61&amp;",,,"&amp;"abstain",'           DATA          '!$A:$A,0))</f>
        <v>0</v>
      </c>
      <c r="Y61" s="67">
        <f t="shared" si="8"/>
        <v>785</v>
      </c>
      <c r="Z61" s="67">
        <f t="shared" si="12"/>
        <v>0</v>
      </c>
      <c r="AA61" s="67">
        <f t="shared" si="13"/>
        <v>785</v>
      </c>
      <c r="AB61" s="9">
        <f t="shared" si="20"/>
        <v>785</v>
      </c>
    </row>
    <row r="62" spans="1:28" ht="18.75" customHeight="1">
      <c r="A62" s="10" t="s">
        <v>55</v>
      </c>
      <c r="B62" s="5"/>
      <c r="C62" s="21" t="s">
        <v>55</v>
      </c>
      <c r="D62" s="33">
        <v>570</v>
      </c>
      <c r="E62" s="71">
        <v>0</v>
      </c>
      <c r="F62" s="77" t="str">
        <f t="shared" si="14"/>
        <v/>
      </c>
      <c r="G62" s="77">
        <f t="shared" si="15"/>
        <v>570</v>
      </c>
      <c r="H62" s="78" t="str">
        <f t="shared" si="16"/>
        <v/>
      </c>
      <c r="I62" s="79" t="str">
        <f t="shared" si="21"/>
        <v/>
      </c>
      <c r="J62" s="79" t="str">
        <f t="shared" si="22"/>
        <v/>
      </c>
      <c r="K62" s="79" t="str">
        <f t="shared" si="17"/>
        <v/>
      </c>
      <c r="L62" s="75">
        <f t="shared" si="4"/>
        <v>570</v>
      </c>
      <c r="M62" s="60">
        <f t="shared" si="18"/>
        <v>0</v>
      </c>
      <c r="N62" s="60">
        <f t="shared" si="19"/>
        <v>0</v>
      </c>
      <c r="O62" s="59">
        <f t="shared" si="7"/>
        <v>0</v>
      </c>
      <c r="R62" s="12">
        <f>--ISNUMBER(MATCH($A62&amp;","&amp;"yes"&amp;",,",'           DATA          '!$A:$A,0))</f>
        <v>0</v>
      </c>
      <c r="S62" s="12">
        <f>--ISNUMBER(MATCH($A62&amp;",,"&amp;"no"&amp;",",'           DATA          '!$A:$A,0))</f>
        <v>1</v>
      </c>
      <c r="T62" s="12">
        <f>--ISNUMBER(MATCH($A62&amp;",,,"&amp;"abstain",'           DATA          '!$A:$A,0))</f>
        <v>0</v>
      </c>
      <c r="U62" s="12">
        <f>--ISNUMBER(MATCH($B62&amp;","&amp;"yes"&amp;",,",'           DATA          '!$A:$A,0))</f>
        <v>0</v>
      </c>
      <c r="V62" s="12">
        <f>--ISNUMBER(MATCH($B62&amp;",,"&amp;"no"&amp;",",'           DATA          '!$A:$A,0))</f>
        <v>0</v>
      </c>
      <c r="W62" s="12">
        <f>--ISNUMBER(MATCH($B62&amp;",,,"&amp;"abstain",'           DATA          '!$A:$A,0))</f>
        <v>0</v>
      </c>
      <c r="Y62" s="67">
        <f t="shared" si="8"/>
        <v>570</v>
      </c>
      <c r="Z62" s="67">
        <f t="shared" si="12"/>
        <v>0</v>
      </c>
      <c r="AA62" s="67">
        <f t="shared" si="13"/>
        <v>570</v>
      </c>
      <c r="AB62" s="9">
        <f t="shared" si="20"/>
        <v>570</v>
      </c>
    </row>
    <row r="63" spans="1:28" ht="18.75" customHeight="1">
      <c r="A63" s="10" t="s">
        <v>56</v>
      </c>
      <c r="B63" s="5"/>
      <c r="C63" s="21" t="s">
        <v>56</v>
      </c>
      <c r="D63" s="33">
        <v>1684</v>
      </c>
      <c r="E63" s="71">
        <v>0</v>
      </c>
      <c r="F63" s="77" t="str">
        <f t="shared" si="14"/>
        <v/>
      </c>
      <c r="G63" s="77">
        <f t="shared" si="15"/>
        <v>1684</v>
      </c>
      <c r="H63" s="78" t="str">
        <f t="shared" si="16"/>
        <v/>
      </c>
      <c r="I63" s="79" t="str">
        <f t="shared" si="21"/>
        <v/>
      </c>
      <c r="J63" s="79" t="str">
        <f t="shared" si="22"/>
        <v/>
      </c>
      <c r="K63" s="79" t="str">
        <f t="shared" si="17"/>
        <v/>
      </c>
      <c r="L63" s="75">
        <f t="shared" si="4"/>
        <v>1684</v>
      </c>
      <c r="M63" s="60">
        <f t="shared" si="18"/>
        <v>0</v>
      </c>
      <c r="N63" s="60">
        <f t="shared" si="19"/>
        <v>0</v>
      </c>
      <c r="O63" s="59">
        <f t="shared" si="7"/>
        <v>0</v>
      </c>
      <c r="R63" s="12">
        <f>--ISNUMBER(MATCH($A63&amp;","&amp;"yes"&amp;",,",'           DATA          '!$A:$A,0))</f>
        <v>0</v>
      </c>
      <c r="S63" s="12">
        <f>--ISNUMBER(MATCH($A63&amp;",,"&amp;"no"&amp;",",'           DATA          '!$A:$A,0))</f>
        <v>1</v>
      </c>
      <c r="T63" s="12">
        <f>--ISNUMBER(MATCH($A63&amp;",,,"&amp;"abstain",'           DATA          '!$A:$A,0))</f>
        <v>0</v>
      </c>
      <c r="U63" s="12">
        <f>--ISNUMBER(MATCH($B63&amp;","&amp;"yes"&amp;",,",'           DATA          '!$A:$A,0))</f>
        <v>0</v>
      </c>
      <c r="V63" s="12">
        <f>--ISNUMBER(MATCH($B63&amp;",,"&amp;"no"&amp;",",'           DATA          '!$A:$A,0))</f>
        <v>0</v>
      </c>
      <c r="W63" s="12">
        <f>--ISNUMBER(MATCH($B63&amp;",,,"&amp;"abstain",'           DATA          '!$A:$A,0))</f>
        <v>0</v>
      </c>
      <c r="Y63" s="67">
        <f t="shared" si="8"/>
        <v>1684</v>
      </c>
      <c r="Z63" s="67">
        <f t="shared" si="12"/>
        <v>0</v>
      </c>
      <c r="AA63" s="67">
        <f t="shared" si="13"/>
        <v>1684</v>
      </c>
      <c r="AB63" s="9">
        <f t="shared" si="20"/>
        <v>1684</v>
      </c>
    </row>
    <row r="64" spans="1:28" ht="18.75" customHeight="1">
      <c r="A64" s="10" t="s">
        <v>57</v>
      </c>
      <c r="B64" s="5"/>
      <c r="C64" s="21" t="s">
        <v>57</v>
      </c>
      <c r="D64" s="33">
        <v>908</v>
      </c>
      <c r="E64" s="71">
        <v>0</v>
      </c>
      <c r="F64" s="77">
        <f t="shared" si="14"/>
        <v>908</v>
      </c>
      <c r="G64" s="77" t="str">
        <f t="shared" si="15"/>
        <v/>
      </c>
      <c r="H64" s="78" t="str">
        <f t="shared" si="16"/>
        <v/>
      </c>
      <c r="I64" s="79" t="str">
        <f t="shared" si="21"/>
        <v/>
      </c>
      <c r="J64" s="79" t="str">
        <f t="shared" si="22"/>
        <v/>
      </c>
      <c r="K64" s="79" t="str">
        <f t="shared" si="17"/>
        <v/>
      </c>
      <c r="L64" s="75">
        <f t="shared" si="4"/>
        <v>908</v>
      </c>
      <c r="M64" s="60">
        <f t="shared" si="18"/>
        <v>0</v>
      </c>
      <c r="N64" s="60">
        <f t="shared" si="19"/>
        <v>0</v>
      </c>
      <c r="O64" s="59">
        <f t="shared" si="7"/>
        <v>0</v>
      </c>
      <c r="R64" s="12">
        <f>--ISNUMBER(MATCH($A64&amp;","&amp;"yes"&amp;",,",'           DATA          '!$A:$A,0))</f>
        <v>1</v>
      </c>
      <c r="S64" s="12">
        <f>--ISNUMBER(MATCH($A64&amp;",,"&amp;"no"&amp;",",'           DATA          '!$A:$A,0))</f>
        <v>0</v>
      </c>
      <c r="T64" s="12">
        <f>--ISNUMBER(MATCH($A64&amp;",,,"&amp;"abstain",'           DATA          '!$A:$A,0))</f>
        <v>0</v>
      </c>
      <c r="U64" s="12">
        <f>--ISNUMBER(MATCH($B64&amp;","&amp;"yes"&amp;",,",'           DATA          '!$A:$A,0))</f>
        <v>0</v>
      </c>
      <c r="V64" s="12">
        <f>--ISNUMBER(MATCH($B64&amp;",,"&amp;"no"&amp;",",'           DATA          '!$A:$A,0))</f>
        <v>0</v>
      </c>
      <c r="W64" s="12">
        <f>--ISNUMBER(MATCH($B64&amp;",,,"&amp;"abstain",'           DATA          '!$A:$A,0))</f>
        <v>0</v>
      </c>
      <c r="Y64" s="67">
        <f t="shared" si="8"/>
        <v>908</v>
      </c>
      <c r="Z64" s="67">
        <f t="shared" si="12"/>
        <v>0</v>
      </c>
      <c r="AA64" s="67">
        <f t="shared" si="13"/>
        <v>908</v>
      </c>
      <c r="AB64" s="9">
        <f t="shared" si="20"/>
        <v>908</v>
      </c>
    </row>
    <row r="65" spans="1:28" ht="18.75" customHeight="1">
      <c r="A65" s="10" t="s">
        <v>58</v>
      </c>
      <c r="B65" s="5"/>
      <c r="C65" s="21" t="s">
        <v>58</v>
      </c>
      <c r="D65" s="33">
        <v>1711</v>
      </c>
      <c r="E65" s="71">
        <v>0</v>
      </c>
      <c r="F65" s="77" t="str">
        <f t="shared" si="14"/>
        <v/>
      </c>
      <c r="G65" s="77">
        <f t="shared" si="15"/>
        <v>1711</v>
      </c>
      <c r="H65" s="78" t="str">
        <f t="shared" si="16"/>
        <v/>
      </c>
      <c r="I65" s="79" t="str">
        <f t="shared" si="21"/>
        <v/>
      </c>
      <c r="J65" s="79" t="str">
        <f t="shared" si="22"/>
        <v/>
      </c>
      <c r="K65" s="79" t="str">
        <f t="shared" si="17"/>
        <v/>
      </c>
      <c r="L65" s="75">
        <f t="shared" si="4"/>
        <v>1711</v>
      </c>
      <c r="M65" s="60">
        <f t="shared" si="18"/>
        <v>0</v>
      </c>
      <c r="N65" s="60">
        <f t="shared" si="19"/>
        <v>0</v>
      </c>
      <c r="O65" s="59">
        <f t="shared" si="7"/>
        <v>0</v>
      </c>
      <c r="R65" s="12">
        <f>--ISNUMBER(MATCH($A65&amp;","&amp;"yes"&amp;",,",'           DATA          '!$A:$A,0))</f>
        <v>0</v>
      </c>
      <c r="S65" s="12">
        <f>--ISNUMBER(MATCH($A65&amp;",,"&amp;"no"&amp;",",'           DATA          '!$A:$A,0))</f>
        <v>1</v>
      </c>
      <c r="T65" s="12">
        <f>--ISNUMBER(MATCH($A65&amp;",,,"&amp;"abstain",'           DATA          '!$A:$A,0))</f>
        <v>0</v>
      </c>
      <c r="U65" s="12">
        <f>--ISNUMBER(MATCH($B65&amp;","&amp;"yes"&amp;",,",'           DATA          '!$A:$A,0))</f>
        <v>0</v>
      </c>
      <c r="V65" s="12">
        <f>--ISNUMBER(MATCH($B65&amp;",,"&amp;"no"&amp;",",'           DATA          '!$A:$A,0))</f>
        <v>0</v>
      </c>
      <c r="W65" s="12">
        <f>--ISNUMBER(MATCH($B65&amp;",,,"&amp;"abstain",'           DATA          '!$A:$A,0))</f>
        <v>0</v>
      </c>
      <c r="Y65" s="67">
        <f t="shared" si="8"/>
        <v>1711</v>
      </c>
      <c r="Z65" s="67">
        <f t="shared" si="12"/>
        <v>0</v>
      </c>
      <c r="AA65" s="67">
        <f t="shared" si="13"/>
        <v>1711</v>
      </c>
      <c r="AB65" s="9">
        <f t="shared" si="20"/>
        <v>1711</v>
      </c>
    </row>
    <row r="66" spans="1:28" ht="18.75" customHeight="1">
      <c r="A66" s="10" t="s">
        <v>59</v>
      </c>
      <c r="B66" s="5"/>
      <c r="C66" s="21" t="s">
        <v>59</v>
      </c>
      <c r="D66" s="33">
        <v>1306</v>
      </c>
      <c r="E66" s="71">
        <v>0</v>
      </c>
      <c r="F66" s="77">
        <f t="shared" si="14"/>
        <v>1306</v>
      </c>
      <c r="G66" s="77" t="str">
        <f t="shared" si="15"/>
        <v/>
      </c>
      <c r="H66" s="78" t="str">
        <f t="shared" si="16"/>
        <v/>
      </c>
      <c r="I66" s="79" t="str">
        <f t="shared" si="21"/>
        <v/>
      </c>
      <c r="J66" s="79" t="str">
        <f t="shared" si="22"/>
        <v/>
      </c>
      <c r="K66" s="79" t="str">
        <f t="shared" si="17"/>
        <v/>
      </c>
      <c r="L66" s="75">
        <f t="shared" si="4"/>
        <v>1306</v>
      </c>
      <c r="M66" s="60">
        <f t="shared" si="18"/>
        <v>0</v>
      </c>
      <c r="N66" s="60">
        <f t="shared" si="19"/>
        <v>0</v>
      </c>
      <c r="O66" s="59">
        <f t="shared" si="7"/>
        <v>0</v>
      </c>
      <c r="R66" s="12">
        <f>--ISNUMBER(MATCH($A66&amp;","&amp;"yes"&amp;",,",'           DATA          '!$A:$A,0))</f>
        <v>1</v>
      </c>
      <c r="S66" s="12">
        <f>--ISNUMBER(MATCH($A66&amp;",,"&amp;"no"&amp;",",'           DATA          '!$A:$A,0))</f>
        <v>0</v>
      </c>
      <c r="T66" s="12">
        <f>--ISNUMBER(MATCH($A66&amp;",,,"&amp;"abstain",'           DATA          '!$A:$A,0))</f>
        <v>0</v>
      </c>
      <c r="U66" s="12">
        <f>--ISNUMBER(MATCH($B66&amp;","&amp;"yes"&amp;",,",'           DATA          '!$A:$A,0))</f>
        <v>0</v>
      </c>
      <c r="V66" s="12">
        <f>--ISNUMBER(MATCH($B66&amp;",,"&amp;"no"&amp;",",'           DATA          '!$A:$A,0))</f>
        <v>0</v>
      </c>
      <c r="W66" s="12">
        <f>--ISNUMBER(MATCH($B66&amp;",,,"&amp;"abstain",'           DATA          '!$A:$A,0))</f>
        <v>0</v>
      </c>
      <c r="Y66" s="67">
        <f t="shared" si="8"/>
        <v>1306</v>
      </c>
      <c r="Z66" s="67">
        <f t="shared" si="12"/>
        <v>0</v>
      </c>
      <c r="AA66" s="67">
        <f t="shared" si="13"/>
        <v>1306</v>
      </c>
      <c r="AB66" s="9">
        <f t="shared" si="20"/>
        <v>1306</v>
      </c>
    </row>
    <row r="67" spans="1:28" ht="18.75" customHeight="1">
      <c r="A67" s="10" t="s">
        <v>60</v>
      </c>
      <c r="B67" s="5"/>
      <c r="C67" s="21" t="s">
        <v>60</v>
      </c>
      <c r="D67" s="33">
        <v>778</v>
      </c>
      <c r="E67" s="71">
        <v>0</v>
      </c>
      <c r="F67" s="77" t="str">
        <f t="shared" ref="F67:F98" si="23">IF(R67=1,D67,"")</f>
        <v/>
      </c>
      <c r="G67" s="77" t="str">
        <f t="shared" ref="G67:G98" si="24">IF(S67=1,D67,"")</f>
        <v/>
      </c>
      <c r="H67" s="78" t="str">
        <f t="shared" ref="H67:H98" si="25">IF(T67=1,D67,"")</f>
        <v/>
      </c>
      <c r="I67" s="79" t="str">
        <f t="shared" si="21"/>
        <v/>
      </c>
      <c r="J67" s="79" t="str">
        <f t="shared" si="22"/>
        <v/>
      </c>
      <c r="K67" s="79" t="str">
        <f t="shared" ref="K67:K98" si="26">IF(W67=1,E67,"")</f>
        <v/>
      </c>
      <c r="L67" s="75">
        <f t="shared" ref="L67:L94" si="27">SUM(F67:K67)</f>
        <v>0</v>
      </c>
      <c r="M67" s="60">
        <f t="shared" ref="M67:M98" si="28">IF(Y67&gt;D67,1,0)</f>
        <v>0</v>
      </c>
      <c r="N67" s="60">
        <f t="shared" ref="N67:N98" si="29">IF(Z67&gt;E67,1,0)</f>
        <v>0</v>
      </c>
      <c r="O67" s="59">
        <f t="shared" ref="O67:O122" si="30">IF(AA67&gt;AB67,1,0)</f>
        <v>0</v>
      </c>
      <c r="R67" s="12">
        <f>--ISNUMBER(MATCH($A67&amp;","&amp;"yes"&amp;",,",'           DATA          '!$A:$A,0))</f>
        <v>0</v>
      </c>
      <c r="S67" s="12">
        <f>--ISNUMBER(MATCH($A67&amp;",,"&amp;"no"&amp;",",'           DATA          '!$A:$A,0))</f>
        <v>0</v>
      </c>
      <c r="T67" s="12">
        <f>--ISNUMBER(MATCH($A67&amp;",,,"&amp;"abstain",'           DATA          '!$A:$A,0))</f>
        <v>0</v>
      </c>
      <c r="U67" s="12">
        <f>--ISNUMBER(MATCH($B67&amp;","&amp;"yes"&amp;",,",'           DATA          '!$A:$A,0))</f>
        <v>0</v>
      </c>
      <c r="V67" s="12">
        <f>--ISNUMBER(MATCH($B67&amp;",,"&amp;"no"&amp;",",'           DATA          '!$A:$A,0))</f>
        <v>0</v>
      </c>
      <c r="W67" s="12">
        <f>--ISNUMBER(MATCH($B67&amp;",,,"&amp;"abstain",'           DATA          '!$A:$A,0))</f>
        <v>0</v>
      </c>
      <c r="Y67" s="67">
        <f t="shared" ref="Y67:Y122" si="31">SUM(F67:H67)</f>
        <v>0</v>
      </c>
      <c r="Z67" s="67">
        <f t="shared" si="12"/>
        <v>0</v>
      </c>
      <c r="AA67" s="67">
        <f t="shared" si="13"/>
        <v>0</v>
      </c>
      <c r="AB67" s="9">
        <f t="shared" ref="AB67:AB98" si="32">SUM(D67:E67)</f>
        <v>778</v>
      </c>
    </row>
    <row r="68" spans="1:28" ht="18.75" customHeight="1">
      <c r="A68" s="10" t="s">
        <v>61</v>
      </c>
      <c r="B68" s="5"/>
      <c r="C68" s="21" t="s">
        <v>61</v>
      </c>
      <c r="D68" s="33">
        <v>1263</v>
      </c>
      <c r="E68" s="71">
        <v>0</v>
      </c>
      <c r="F68" s="77">
        <f t="shared" si="23"/>
        <v>1263</v>
      </c>
      <c r="G68" s="77" t="str">
        <f t="shared" si="24"/>
        <v/>
      </c>
      <c r="H68" s="78" t="str">
        <f t="shared" si="25"/>
        <v/>
      </c>
      <c r="I68" s="79" t="str">
        <f t="shared" ref="I68:I99" si="33">IF(U68=1,E68,"")</f>
        <v/>
      </c>
      <c r="J68" s="79" t="str">
        <f t="shared" ref="J68:J99" si="34">IF(V68=1,E68,"")</f>
        <v/>
      </c>
      <c r="K68" s="79" t="str">
        <f t="shared" si="26"/>
        <v/>
      </c>
      <c r="L68" s="75">
        <f t="shared" si="27"/>
        <v>1263</v>
      </c>
      <c r="M68" s="60">
        <f t="shared" si="28"/>
        <v>0</v>
      </c>
      <c r="N68" s="60">
        <f t="shared" si="29"/>
        <v>0</v>
      </c>
      <c r="O68" s="59">
        <f t="shared" si="30"/>
        <v>0</v>
      </c>
      <c r="R68" s="12">
        <f>--ISNUMBER(MATCH($A68&amp;","&amp;"yes"&amp;",,",'           DATA          '!$A:$A,0))</f>
        <v>1</v>
      </c>
      <c r="S68" s="12">
        <f>--ISNUMBER(MATCH($A68&amp;",,"&amp;"no"&amp;",",'           DATA          '!$A:$A,0))</f>
        <v>0</v>
      </c>
      <c r="T68" s="12">
        <f>--ISNUMBER(MATCH($A68&amp;",,,"&amp;"abstain",'           DATA          '!$A:$A,0))</f>
        <v>0</v>
      </c>
      <c r="U68" s="12">
        <f>--ISNUMBER(MATCH($B68&amp;","&amp;"yes"&amp;",,",'           DATA          '!$A:$A,0))</f>
        <v>0</v>
      </c>
      <c r="V68" s="12">
        <f>--ISNUMBER(MATCH($B68&amp;",,"&amp;"no"&amp;",",'           DATA          '!$A:$A,0))</f>
        <v>0</v>
      </c>
      <c r="W68" s="12">
        <f>--ISNUMBER(MATCH($B68&amp;",,,"&amp;"abstain",'           DATA          '!$A:$A,0))</f>
        <v>0</v>
      </c>
      <c r="Y68" s="67">
        <f t="shared" si="31"/>
        <v>1263</v>
      </c>
      <c r="Z68" s="67">
        <f t="shared" ref="Z68:Z131" si="35">SUM(I68:K68)</f>
        <v>0</v>
      </c>
      <c r="AA68" s="67">
        <f t="shared" ref="AA68:AA131" si="36">SUM(F68:K68)</f>
        <v>1263</v>
      </c>
      <c r="AB68" s="9">
        <f t="shared" si="32"/>
        <v>1263</v>
      </c>
    </row>
    <row r="69" spans="1:28" ht="18.75" customHeight="1">
      <c r="A69" s="10" t="s">
        <v>128</v>
      </c>
      <c r="B69" s="5"/>
      <c r="C69" s="21" t="s">
        <v>128</v>
      </c>
      <c r="D69" s="33">
        <v>610</v>
      </c>
      <c r="E69" s="71">
        <v>0</v>
      </c>
      <c r="F69" s="77">
        <f t="shared" si="23"/>
        <v>610</v>
      </c>
      <c r="G69" s="77" t="str">
        <f t="shared" si="24"/>
        <v/>
      </c>
      <c r="H69" s="78" t="str">
        <f t="shared" si="25"/>
        <v/>
      </c>
      <c r="I69" s="79" t="str">
        <f t="shared" si="33"/>
        <v/>
      </c>
      <c r="J69" s="79" t="str">
        <f t="shared" si="34"/>
        <v/>
      </c>
      <c r="K69" s="79" t="str">
        <f t="shared" si="26"/>
        <v/>
      </c>
      <c r="L69" s="75">
        <f t="shared" si="27"/>
        <v>610</v>
      </c>
      <c r="M69" s="60">
        <f t="shared" si="28"/>
        <v>0</v>
      </c>
      <c r="N69" s="60">
        <f t="shared" si="29"/>
        <v>0</v>
      </c>
      <c r="O69" s="59">
        <f t="shared" si="30"/>
        <v>0</v>
      </c>
      <c r="R69" s="12">
        <f>--ISNUMBER(MATCH($A69&amp;","&amp;"yes"&amp;",,",'           DATA          '!$A:$A,0))</f>
        <v>1</v>
      </c>
      <c r="S69" s="12">
        <f>--ISNUMBER(MATCH($A69&amp;",,"&amp;"no"&amp;",",'           DATA          '!$A:$A,0))</f>
        <v>0</v>
      </c>
      <c r="T69" s="12">
        <f>--ISNUMBER(MATCH($A69&amp;",,,"&amp;"abstain",'           DATA          '!$A:$A,0))</f>
        <v>0</v>
      </c>
      <c r="U69" s="12">
        <f>--ISNUMBER(MATCH($B69&amp;","&amp;"yes"&amp;",,",'           DATA          '!$A:$A,0))</f>
        <v>0</v>
      </c>
      <c r="V69" s="12">
        <f>--ISNUMBER(MATCH($B69&amp;",,"&amp;"no"&amp;",",'           DATA          '!$A:$A,0))</f>
        <v>0</v>
      </c>
      <c r="W69" s="12">
        <f>--ISNUMBER(MATCH($B69&amp;",,,"&amp;"abstain",'           DATA          '!$A:$A,0))</f>
        <v>0</v>
      </c>
      <c r="Y69" s="67">
        <f t="shared" si="31"/>
        <v>610</v>
      </c>
      <c r="Z69" s="67">
        <f t="shared" si="35"/>
        <v>0</v>
      </c>
      <c r="AA69" s="67">
        <f t="shared" si="36"/>
        <v>610</v>
      </c>
      <c r="AB69" s="9">
        <f t="shared" si="32"/>
        <v>610</v>
      </c>
    </row>
    <row r="70" spans="1:28" ht="18.75" customHeight="1">
      <c r="A70" s="10" t="s">
        <v>62</v>
      </c>
      <c r="B70" s="5"/>
      <c r="C70" s="21" t="s">
        <v>62</v>
      </c>
      <c r="D70" s="33">
        <v>287</v>
      </c>
      <c r="E70" s="71">
        <v>0</v>
      </c>
      <c r="F70" s="77">
        <f t="shared" si="23"/>
        <v>287</v>
      </c>
      <c r="G70" s="77" t="str">
        <f t="shared" si="24"/>
        <v/>
      </c>
      <c r="H70" s="78" t="str">
        <f t="shared" si="25"/>
        <v/>
      </c>
      <c r="I70" s="79" t="str">
        <f t="shared" si="33"/>
        <v/>
      </c>
      <c r="J70" s="79" t="str">
        <f t="shared" si="34"/>
        <v/>
      </c>
      <c r="K70" s="79" t="str">
        <f t="shared" si="26"/>
        <v/>
      </c>
      <c r="L70" s="75">
        <f t="shared" si="27"/>
        <v>287</v>
      </c>
      <c r="M70" s="60">
        <f t="shared" si="28"/>
        <v>0</v>
      </c>
      <c r="N70" s="60">
        <f t="shared" si="29"/>
        <v>0</v>
      </c>
      <c r="O70" s="59">
        <f t="shared" si="30"/>
        <v>0</v>
      </c>
      <c r="R70" s="12">
        <f>--ISNUMBER(MATCH($A70&amp;","&amp;"yes"&amp;",,",'           DATA          '!$A:$A,0))</f>
        <v>1</v>
      </c>
      <c r="S70" s="12">
        <f>--ISNUMBER(MATCH($A70&amp;",,"&amp;"no"&amp;",",'           DATA          '!$A:$A,0))</f>
        <v>0</v>
      </c>
      <c r="T70" s="12">
        <f>--ISNUMBER(MATCH($A70&amp;",,,"&amp;"abstain",'           DATA          '!$A:$A,0))</f>
        <v>0</v>
      </c>
      <c r="U70" s="12">
        <f>--ISNUMBER(MATCH($B70&amp;","&amp;"yes"&amp;",,",'           DATA          '!$A:$A,0))</f>
        <v>0</v>
      </c>
      <c r="V70" s="12">
        <f>--ISNUMBER(MATCH($B70&amp;",,"&amp;"no"&amp;",",'           DATA          '!$A:$A,0))</f>
        <v>0</v>
      </c>
      <c r="W70" s="12">
        <f>--ISNUMBER(MATCH($B70&amp;",,,"&amp;"abstain",'           DATA          '!$A:$A,0))</f>
        <v>0</v>
      </c>
      <c r="Y70" s="67">
        <f t="shared" si="31"/>
        <v>287</v>
      </c>
      <c r="Z70" s="67">
        <f t="shared" si="35"/>
        <v>0</v>
      </c>
      <c r="AA70" s="67">
        <f t="shared" si="36"/>
        <v>287</v>
      </c>
      <c r="AB70" s="9">
        <f t="shared" si="32"/>
        <v>287</v>
      </c>
    </row>
    <row r="71" spans="1:28" ht="18.75" customHeight="1">
      <c r="A71" s="10" t="s">
        <v>63</v>
      </c>
      <c r="B71" s="5"/>
      <c r="C71" s="21" t="s">
        <v>63</v>
      </c>
      <c r="D71" s="33">
        <v>1384</v>
      </c>
      <c r="E71" s="71">
        <v>0</v>
      </c>
      <c r="F71" s="77" t="str">
        <f t="shared" si="23"/>
        <v/>
      </c>
      <c r="G71" s="77">
        <f t="shared" si="24"/>
        <v>1384</v>
      </c>
      <c r="H71" s="78" t="str">
        <f t="shared" si="25"/>
        <v/>
      </c>
      <c r="I71" s="79" t="str">
        <f t="shared" si="33"/>
        <v/>
      </c>
      <c r="J71" s="79" t="str">
        <f t="shared" si="34"/>
        <v/>
      </c>
      <c r="K71" s="79" t="str">
        <f t="shared" si="26"/>
        <v/>
      </c>
      <c r="L71" s="75">
        <f t="shared" si="27"/>
        <v>1384</v>
      </c>
      <c r="M71" s="60">
        <f t="shared" si="28"/>
        <v>0</v>
      </c>
      <c r="N71" s="60">
        <f t="shared" si="29"/>
        <v>0</v>
      </c>
      <c r="O71" s="59">
        <f t="shared" si="30"/>
        <v>0</v>
      </c>
      <c r="R71" s="12">
        <f>--ISNUMBER(MATCH($A71&amp;","&amp;"yes"&amp;",,",'           DATA          '!$A:$A,0))</f>
        <v>0</v>
      </c>
      <c r="S71" s="12">
        <f>--ISNUMBER(MATCH($A71&amp;",,"&amp;"no"&amp;",",'           DATA          '!$A:$A,0))</f>
        <v>1</v>
      </c>
      <c r="T71" s="12">
        <f>--ISNUMBER(MATCH($A71&amp;",,,"&amp;"abstain",'           DATA          '!$A:$A,0))</f>
        <v>0</v>
      </c>
      <c r="U71" s="12">
        <f>--ISNUMBER(MATCH($B71&amp;","&amp;"yes"&amp;",,",'           DATA          '!$A:$A,0))</f>
        <v>0</v>
      </c>
      <c r="V71" s="12">
        <f>--ISNUMBER(MATCH($B71&amp;",,"&amp;"no"&amp;",",'           DATA          '!$A:$A,0))</f>
        <v>0</v>
      </c>
      <c r="W71" s="12">
        <f>--ISNUMBER(MATCH($B71&amp;",,,"&amp;"abstain",'           DATA          '!$A:$A,0))</f>
        <v>0</v>
      </c>
      <c r="Y71" s="67">
        <f t="shared" si="31"/>
        <v>1384</v>
      </c>
      <c r="Z71" s="67">
        <f t="shared" si="35"/>
        <v>0</v>
      </c>
      <c r="AA71" s="67">
        <f t="shared" si="36"/>
        <v>1384</v>
      </c>
      <c r="AB71" s="9">
        <f t="shared" si="32"/>
        <v>1384</v>
      </c>
    </row>
    <row r="72" spans="1:28" ht="18.75" customHeight="1">
      <c r="A72" s="10" t="s">
        <v>64</v>
      </c>
      <c r="B72" s="5"/>
      <c r="C72" s="21" t="s">
        <v>64</v>
      </c>
      <c r="D72" s="33">
        <v>550</v>
      </c>
      <c r="E72" s="71">
        <v>0</v>
      </c>
      <c r="F72" s="77" t="str">
        <f t="shared" si="23"/>
        <v/>
      </c>
      <c r="G72" s="77">
        <f t="shared" si="24"/>
        <v>550</v>
      </c>
      <c r="H72" s="78" t="str">
        <f t="shared" si="25"/>
        <v/>
      </c>
      <c r="I72" s="79" t="str">
        <f t="shared" si="33"/>
        <v/>
      </c>
      <c r="J72" s="79" t="str">
        <f t="shared" si="34"/>
        <v/>
      </c>
      <c r="K72" s="79" t="str">
        <f t="shared" si="26"/>
        <v/>
      </c>
      <c r="L72" s="75">
        <f t="shared" si="27"/>
        <v>550</v>
      </c>
      <c r="M72" s="60">
        <f t="shared" si="28"/>
        <v>0</v>
      </c>
      <c r="N72" s="60">
        <f t="shared" si="29"/>
        <v>0</v>
      </c>
      <c r="O72" s="59">
        <f t="shared" si="30"/>
        <v>0</v>
      </c>
      <c r="R72" s="12">
        <f>--ISNUMBER(MATCH($A72&amp;","&amp;"yes"&amp;",,",'           DATA          '!$A:$A,0))</f>
        <v>0</v>
      </c>
      <c r="S72" s="12">
        <f>--ISNUMBER(MATCH($A72&amp;",,"&amp;"no"&amp;",",'           DATA          '!$A:$A,0))</f>
        <v>1</v>
      </c>
      <c r="T72" s="12">
        <f>--ISNUMBER(MATCH($A72&amp;",,,"&amp;"abstain",'           DATA          '!$A:$A,0))</f>
        <v>0</v>
      </c>
      <c r="U72" s="12">
        <f>--ISNUMBER(MATCH($B72&amp;","&amp;"yes"&amp;",,",'           DATA          '!$A:$A,0))</f>
        <v>0</v>
      </c>
      <c r="V72" s="12">
        <f>--ISNUMBER(MATCH($B72&amp;",,"&amp;"no"&amp;",",'           DATA          '!$A:$A,0))</f>
        <v>0</v>
      </c>
      <c r="W72" s="12">
        <f>--ISNUMBER(MATCH($B72&amp;",,,"&amp;"abstain",'           DATA          '!$A:$A,0))</f>
        <v>0</v>
      </c>
      <c r="Y72" s="67">
        <f t="shared" si="31"/>
        <v>550</v>
      </c>
      <c r="Z72" s="67">
        <f t="shared" si="35"/>
        <v>0</v>
      </c>
      <c r="AA72" s="67">
        <f t="shared" si="36"/>
        <v>550</v>
      </c>
      <c r="AB72" s="9">
        <f t="shared" si="32"/>
        <v>550</v>
      </c>
    </row>
    <row r="73" spans="1:28" ht="18.75" customHeight="1">
      <c r="A73" s="10" t="s">
        <v>65</v>
      </c>
      <c r="B73" s="5"/>
      <c r="C73" s="21" t="s">
        <v>65</v>
      </c>
      <c r="D73" s="33">
        <v>1688</v>
      </c>
      <c r="E73" s="71">
        <v>0</v>
      </c>
      <c r="F73" s="77" t="str">
        <f t="shared" si="23"/>
        <v/>
      </c>
      <c r="G73" s="77" t="str">
        <f t="shared" si="24"/>
        <v/>
      </c>
      <c r="H73" s="78" t="str">
        <f t="shared" si="25"/>
        <v/>
      </c>
      <c r="I73" s="79" t="str">
        <f t="shared" si="33"/>
        <v/>
      </c>
      <c r="J73" s="79" t="str">
        <f t="shared" si="34"/>
        <v/>
      </c>
      <c r="K73" s="79" t="str">
        <f t="shared" si="26"/>
        <v/>
      </c>
      <c r="L73" s="75">
        <f t="shared" si="27"/>
        <v>0</v>
      </c>
      <c r="M73" s="60">
        <f t="shared" si="28"/>
        <v>0</v>
      </c>
      <c r="N73" s="60">
        <f t="shared" si="29"/>
        <v>0</v>
      </c>
      <c r="O73" s="59">
        <f t="shared" si="30"/>
        <v>0</v>
      </c>
      <c r="R73" s="12">
        <f>--ISNUMBER(MATCH($A73&amp;","&amp;"yes"&amp;",,",'           DATA          '!$A:$A,0))</f>
        <v>0</v>
      </c>
      <c r="S73" s="12">
        <f>--ISNUMBER(MATCH($A73&amp;",,"&amp;"no"&amp;",",'           DATA          '!$A:$A,0))</f>
        <v>0</v>
      </c>
      <c r="T73" s="12">
        <f>--ISNUMBER(MATCH($A73&amp;",,,"&amp;"abstain",'           DATA          '!$A:$A,0))</f>
        <v>0</v>
      </c>
      <c r="U73" s="12">
        <f>--ISNUMBER(MATCH($B73&amp;","&amp;"yes"&amp;",,",'           DATA          '!$A:$A,0))</f>
        <v>0</v>
      </c>
      <c r="V73" s="12">
        <f>--ISNUMBER(MATCH($B73&amp;",,"&amp;"no"&amp;",",'           DATA          '!$A:$A,0))</f>
        <v>0</v>
      </c>
      <c r="W73" s="12">
        <f>--ISNUMBER(MATCH($B73&amp;",,,"&amp;"abstain",'           DATA          '!$A:$A,0))</f>
        <v>0</v>
      </c>
      <c r="Y73" s="67">
        <f t="shared" si="31"/>
        <v>0</v>
      </c>
      <c r="Z73" s="67">
        <f t="shared" si="35"/>
        <v>0</v>
      </c>
      <c r="AA73" s="67">
        <f t="shared" si="36"/>
        <v>0</v>
      </c>
      <c r="AB73" s="9">
        <f t="shared" si="32"/>
        <v>1688</v>
      </c>
    </row>
    <row r="74" spans="1:28" ht="18.75" customHeight="1">
      <c r="A74" s="10" t="s">
        <v>66</v>
      </c>
      <c r="B74" s="5"/>
      <c r="C74" s="21" t="s">
        <v>66</v>
      </c>
      <c r="D74" s="33">
        <v>1051</v>
      </c>
      <c r="E74" s="71">
        <v>0</v>
      </c>
      <c r="F74" s="77" t="str">
        <f t="shared" si="23"/>
        <v/>
      </c>
      <c r="G74" s="77">
        <f t="shared" si="24"/>
        <v>1051</v>
      </c>
      <c r="H74" s="78" t="str">
        <f t="shared" si="25"/>
        <v/>
      </c>
      <c r="I74" s="79" t="str">
        <f t="shared" si="33"/>
        <v/>
      </c>
      <c r="J74" s="79" t="str">
        <f t="shared" si="34"/>
        <v/>
      </c>
      <c r="K74" s="79" t="str">
        <f t="shared" si="26"/>
        <v/>
      </c>
      <c r="L74" s="75">
        <f t="shared" si="27"/>
        <v>1051</v>
      </c>
      <c r="M74" s="60">
        <f t="shared" si="28"/>
        <v>0</v>
      </c>
      <c r="N74" s="60">
        <f t="shared" si="29"/>
        <v>0</v>
      </c>
      <c r="O74" s="59">
        <f t="shared" si="30"/>
        <v>0</v>
      </c>
      <c r="R74" s="12">
        <f>--ISNUMBER(MATCH($A74&amp;","&amp;"yes"&amp;",,",'           DATA          '!$A:$A,0))</f>
        <v>0</v>
      </c>
      <c r="S74" s="12">
        <f>--ISNUMBER(MATCH($A74&amp;",,"&amp;"no"&amp;",",'           DATA          '!$A:$A,0))</f>
        <v>1</v>
      </c>
      <c r="T74" s="12">
        <f>--ISNUMBER(MATCH($A74&amp;",,,"&amp;"abstain",'           DATA          '!$A:$A,0))</f>
        <v>0</v>
      </c>
      <c r="U74" s="12">
        <f>--ISNUMBER(MATCH($B74&amp;","&amp;"yes"&amp;",,",'           DATA          '!$A:$A,0))</f>
        <v>0</v>
      </c>
      <c r="V74" s="12">
        <f>--ISNUMBER(MATCH($B74&amp;",,"&amp;"no"&amp;",",'           DATA          '!$A:$A,0))</f>
        <v>0</v>
      </c>
      <c r="W74" s="12">
        <f>--ISNUMBER(MATCH($B74&amp;",,,"&amp;"abstain",'           DATA          '!$A:$A,0))</f>
        <v>0</v>
      </c>
      <c r="Y74" s="67">
        <f t="shared" si="31"/>
        <v>1051</v>
      </c>
      <c r="Z74" s="67">
        <f t="shared" si="35"/>
        <v>0</v>
      </c>
      <c r="AA74" s="67">
        <f t="shared" si="36"/>
        <v>1051</v>
      </c>
      <c r="AB74" s="9">
        <f t="shared" si="32"/>
        <v>1051</v>
      </c>
    </row>
    <row r="75" spans="1:28" ht="18.75" customHeight="1">
      <c r="A75" s="10" t="s">
        <v>67</v>
      </c>
      <c r="B75" s="5"/>
      <c r="C75" s="21" t="s">
        <v>67</v>
      </c>
      <c r="D75" s="33">
        <v>559</v>
      </c>
      <c r="E75" s="71">
        <v>0</v>
      </c>
      <c r="F75" s="77" t="str">
        <f t="shared" si="23"/>
        <v/>
      </c>
      <c r="G75" s="77">
        <f t="shared" si="24"/>
        <v>559</v>
      </c>
      <c r="H75" s="78" t="str">
        <f t="shared" si="25"/>
        <v/>
      </c>
      <c r="I75" s="79" t="str">
        <f t="shared" si="33"/>
        <v/>
      </c>
      <c r="J75" s="79" t="str">
        <f t="shared" si="34"/>
        <v/>
      </c>
      <c r="K75" s="79" t="str">
        <f t="shared" si="26"/>
        <v/>
      </c>
      <c r="L75" s="75">
        <f t="shared" si="27"/>
        <v>559</v>
      </c>
      <c r="M75" s="60">
        <f t="shared" si="28"/>
        <v>0</v>
      </c>
      <c r="N75" s="60">
        <f t="shared" si="29"/>
        <v>0</v>
      </c>
      <c r="O75" s="59">
        <f t="shared" si="30"/>
        <v>0</v>
      </c>
      <c r="R75" s="12">
        <f>--ISNUMBER(MATCH($A75&amp;","&amp;"yes"&amp;",,",'           DATA          '!$A:$A,0))</f>
        <v>0</v>
      </c>
      <c r="S75" s="12">
        <f>--ISNUMBER(MATCH($A75&amp;",,"&amp;"no"&amp;",",'           DATA          '!$A:$A,0))</f>
        <v>1</v>
      </c>
      <c r="T75" s="12">
        <f>--ISNUMBER(MATCH($A75&amp;",,,"&amp;"abstain",'           DATA          '!$A:$A,0))</f>
        <v>0</v>
      </c>
      <c r="U75" s="12">
        <f>--ISNUMBER(MATCH($B75&amp;","&amp;"yes"&amp;",,",'           DATA          '!$A:$A,0))</f>
        <v>0</v>
      </c>
      <c r="V75" s="12">
        <f>--ISNUMBER(MATCH($B75&amp;",,"&amp;"no"&amp;",",'           DATA          '!$A:$A,0))</f>
        <v>0</v>
      </c>
      <c r="W75" s="12">
        <f>--ISNUMBER(MATCH($B75&amp;",,,"&amp;"abstain",'           DATA          '!$A:$A,0))</f>
        <v>0</v>
      </c>
      <c r="Y75" s="67">
        <f t="shared" si="31"/>
        <v>559</v>
      </c>
      <c r="Z75" s="67">
        <f t="shared" si="35"/>
        <v>0</v>
      </c>
      <c r="AA75" s="67">
        <f t="shared" si="36"/>
        <v>559</v>
      </c>
      <c r="AB75" s="9">
        <f t="shared" si="32"/>
        <v>559</v>
      </c>
    </row>
    <row r="76" spans="1:28" ht="18.75" customHeight="1">
      <c r="A76" s="10" t="s">
        <v>68</v>
      </c>
      <c r="B76" s="5"/>
      <c r="C76" s="21" t="s">
        <v>68</v>
      </c>
      <c r="D76" s="33">
        <v>1436</v>
      </c>
      <c r="E76" s="71">
        <v>0</v>
      </c>
      <c r="F76" s="77" t="str">
        <f t="shared" si="23"/>
        <v/>
      </c>
      <c r="G76" s="77">
        <f t="shared" si="24"/>
        <v>1436</v>
      </c>
      <c r="H76" s="78" t="str">
        <f t="shared" si="25"/>
        <v/>
      </c>
      <c r="I76" s="79" t="str">
        <f t="shared" si="33"/>
        <v/>
      </c>
      <c r="J76" s="79" t="str">
        <f t="shared" si="34"/>
        <v/>
      </c>
      <c r="K76" s="79" t="str">
        <f t="shared" si="26"/>
        <v/>
      </c>
      <c r="L76" s="75">
        <f t="shared" si="27"/>
        <v>1436</v>
      </c>
      <c r="M76" s="60">
        <f t="shared" si="28"/>
        <v>0</v>
      </c>
      <c r="N76" s="60">
        <f t="shared" si="29"/>
        <v>0</v>
      </c>
      <c r="O76" s="59">
        <f t="shared" si="30"/>
        <v>0</v>
      </c>
      <c r="R76" s="12">
        <f>--ISNUMBER(MATCH($A76&amp;","&amp;"yes"&amp;",,",'           DATA          '!$A:$A,0))</f>
        <v>0</v>
      </c>
      <c r="S76" s="12">
        <f>--ISNUMBER(MATCH($A76&amp;",,"&amp;"no"&amp;",",'           DATA          '!$A:$A,0))</f>
        <v>1</v>
      </c>
      <c r="T76" s="12">
        <f>--ISNUMBER(MATCH($A76&amp;",,,"&amp;"abstain",'           DATA          '!$A:$A,0))</f>
        <v>0</v>
      </c>
      <c r="U76" s="12">
        <f>--ISNUMBER(MATCH($B76&amp;","&amp;"yes"&amp;",,",'           DATA          '!$A:$A,0))</f>
        <v>0</v>
      </c>
      <c r="V76" s="12">
        <f>--ISNUMBER(MATCH($B76&amp;",,"&amp;"no"&amp;",",'           DATA          '!$A:$A,0))</f>
        <v>0</v>
      </c>
      <c r="W76" s="12">
        <f>--ISNUMBER(MATCH($B76&amp;",,,"&amp;"abstain",'           DATA          '!$A:$A,0))</f>
        <v>0</v>
      </c>
      <c r="Y76" s="67">
        <f t="shared" si="31"/>
        <v>1436</v>
      </c>
      <c r="Z76" s="67">
        <f t="shared" si="35"/>
        <v>0</v>
      </c>
      <c r="AA76" s="67">
        <f t="shared" si="36"/>
        <v>1436</v>
      </c>
      <c r="AB76" s="9">
        <f t="shared" si="32"/>
        <v>1436</v>
      </c>
    </row>
    <row r="77" spans="1:28" ht="18.75" customHeight="1">
      <c r="A77" s="10" t="s">
        <v>69</v>
      </c>
      <c r="B77" s="5"/>
      <c r="C77" s="21" t="s">
        <v>69</v>
      </c>
      <c r="D77" s="33">
        <v>1308</v>
      </c>
      <c r="E77" s="71">
        <v>0</v>
      </c>
      <c r="F77" s="77" t="str">
        <f t="shared" si="23"/>
        <v/>
      </c>
      <c r="G77" s="77">
        <f t="shared" si="24"/>
        <v>1308</v>
      </c>
      <c r="H77" s="78" t="str">
        <f t="shared" si="25"/>
        <v/>
      </c>
      <c r="I77" s="79" t="str">
        <f t="shared" si="33"/>
        <v/>
      </c>
      <c r="J77" s="79" t="str">
        <f t="shared" si="34"/>
        <v/>
      </c>
      <c r="K77" s="79" t="str">
        <f t="shared" si="26"/>
        <v/>
      </c>
      <c r="L77" s="75">
        <f t="shared" si="27"/>
        <v>1308</v>
      </c>
      <c r="M77" s="60">
        <f t="shared" si="28"/>
        <v>0</v>
      </c>
      <c r="N77" s="60">
        <f t="shared" si="29"/>
        <v>0</v>
      </c>
      <c r="O77" s="59">
        <f t="shared" si="30"/>
        <v>0</v>
      </c>
      <c r="R77" s="12">
        <f>--ISNUMBER(MATCH($A77&amp;","&amp;"yes"&amp;",,",'           DATA          '!$A:$A,0))</f>
        <v>0</v>
      </c>
      <c r="S77" s="12">
        <f>--ISNUMBER(MATCH($A77&amp;",,"&amp;"no"&amp;",",'           DATA          '!$A:$A,0))</f>
        <v>1</v>
      </c>
      <c r="T77" s="12">
        <f>--ISNUMBER(MATCH($A77&amp;",,,"&amp;"abstain",'           DATA          '!$A:$A,0))</f>
        <v>0</v>
      </c>
      <c r="U77" s="12">
        <f>--ISNUMBER(MATCH($B77&amp;","&amp;"yes"&amp;",,",'           DATA          '!$A:$A,0))</f>
        <v>0</v>
      </c>
      <c r="V77" s="12">
        <f>--ISNUMBER(MATCH($B77&amp;",,"&amp;"no"&amp;",",'           DATA          '!$A:$A,0))</f>
        <v>0</v>
      </c>
      <c r="W77" s="12">
        <f>--ISNUMBER(MATCH($B77&amp;",,,"&amp;"abstain",'           DATA          '!$A:$A,0))</f>
        <v>0</v>
      </c>
      <c r="Y77" s="67">
        <f t="shared" si="31"/>
        <v>1308</v>
      </c>
      <c r="Z77" s="67">
        <f t="shared" si="35"/>
        <v>0</v>
      </c>
      <c r="AA77" s="67">
        <f t="shared" si="36"/>
        <v>1308</v>
      </c>
      <c r="AB77" s="9">
        <f t="shared" si="32"/>
        <v>1308</v>
      </c>
    </row>
    <row r="78" spans="1:28" ht="18.75" customHeight="1">
      <c r="A78" s="10" t="s">
        <v>70</v>
      </c>
      <c r="B78" s="5"/>
      <c r="C78" s="21" t="s">
        <v>70</v>
      </c>
      <c r="D78" s="33">
        <v>705</v>
      </c>
      <c r="E78" s="71">
        <v>0</v>
      </c>
      <c r="F78" s="77" t="str">
        <f t="shared" si="23"/>
        <v/>
      </c>
      <c r="G78" s="77">
        <f t="shared" si="24"/>
        <v>705</v>
      </c>
      <c r="H78" s="78" t="str">
        <f t="shared" si="25"/>
        <v/>
      </c>
      <c r="I78" s="79" t="str">
        <f t="shared" si="33"/>
        <v/>
      </c>
      <c r="J78" s="79" t="str">
        <f t="shared" si="34"/>
        <v/>
      </c>
      <c r="K78" s="79" t="str">
        <f t="shared" si="26"/>
        <v/>
      </c>
      <c r="L78" s="75">
        <f t="shared" si="27"/>
        <v>705</v>
      </c>
      <c r="M78" s="60">
        <f t="shared" si="28"/>
        <v>0</v>
      </c>
      <c r="N78" s="60">
        <f t="shared" si="29"/>
        <v>0</v>
      </c>
      <c r="O78" s="59">
        <f t="shared" si="30"/>
        <v>0</v>
      </c>
      <c r="R78" s="12">
        <f>--ISNUMBER(MATCH($A78&amp;","&amp;"yes"&amp;",,",'           DATA          '!$A:$A,0))</f>
        <v>0</v>
      </c>
      <c r="S78" s="12">
        <f>--ISNUMBER(MATCH($A78&amp;",,"&amp;"no"&amp;",",'           DATA          '!$A:$A,0))</f>
        <v>1</v>
      </c>
      <c r="T78" s="12">
        <f>--ISNUMBER(MATCH($A78&amp;",,,"&amp;"abstain",'           DATA          '!$A:$A,0))</f>
        <v>0</v>
      </c>
      <c r="U78" s="12">
        <f>--ISNUMBER(MATCH($B78&amp;","&amp;"yes"&amp;",,",'           DATA          '!$A:$A,0))</f>
        <v>0</v>
      </c>
      <c r="V78" s="12">
        <f>--ISNUMBER(MATCH($B78&amp;",,"&amp;"no"&amp;",",'           DATA          '!$A:$A,0))</f>
        <v>0</v>
      </c>
      <c r="W78" s="12">
        <f>--ISNUMBER(MATCH($B78&amp;",,,"&amp;"abstain",'           DATA          '!$A:$A,0))</f>
        <v>0</v>
      </c>
      <c r="Y78" s="67">
        <f t="shared" si="31"/>
        <v>705</v>
      </c>
      <c r="Z78" s="67">
        <f t="shared" si="35"/>
        <v>0</v>
      </c>
      <c r="AA78" s="67">
        <f t="shared" si="36"/>
        <v>705</v>
      </c>
      <c r="AB78" s="9">
        <f t="shared" si="32"/>
        <v>705</v>
      </c>
    </row>
    <row r="79" spans="1:28" ht="18.75" customHeight="1">
      <c r="A79" s="10" t="s">
        <v>71</v>
      </c>
      <c r="B79" s="5"/>
      <c r="C79" s="21" t="s">
        <v>71</v>
      </c>
      <c r="D79" s="33">
        <v>1690</v>
      </c>
      <c r="E79" s="71">
        <v>0</v>
      </c>
      <c r="F79" s="77">
        <f t="shared" si="23"/>
        <v>1690</v>
      </c>
      <c r="G79" s="77" t="str">
        <f t="shared" si="24"/>
        <v/>
      </c>
      <c r="H79" s="78" t="str">
        <f t="shared" si="25"/>
        <v/>
      </c>
      <c r="I79" s="79" t="str">
        <f t="shared" si="33"/>
        <v/>
      </c>
      <c r="J79" s="79" t="str">
        <f t="shared" si="34"/>
        <v/>
      </c>
      <c r="K79" s="79" t="str">
        <f t="shared" si="26"/>
        <v/>
      </c>
      <c r="L79" s="75">
        <f t="shared" si="27"/>
        <v>1690</v>
      </c>
      <c r="M79" s="60">
        <f t="shared" si="28"/>
        <v>0</v>
      </c>
      <c r="N79" s="60">
        <f t="shared" si="29"/>
        <v>0</v>
      </c>
      <c r="O79" s="59">
        <f t="shared" si="30"/>
        <v>0</v>
      </c>
      <c r="R79" s="12">
        <f>--ISNUMBER(MATCH($A79&amp;","&amp;"yes"&amp;",,",'           DATA          '!$A:$A,0))</f>
        <v>1</v>
      </c>
      <c r="S79" s="12">
        <f>--ISNUMBER(MATCH($A79&amp;",,"&amp;"no"&amp;",",'           DATA          '!$A:$A,0))</f>
        <v>0</v>
      </c>
      <c r="T79" s="12">
        <f>--ISNUMBER(MATCH($A79&amp;",,,"&amp;"abstain",'           DATA          '!$A:$A,0))</f>
        <v>0</v>
      </c>
      <c r="U79" s="12">
        <f>--ISNUMBER(MATCH($B79&amp;","&amp;"yes"&amp;",,",'           DATA          '!$A:$A,0))</f>
        <v>0</v>
      </c>
      <c r="V79" s="12">
        <f>--ISNUMBER(MATCH($B79&amp;",,"&amp;"no"&amp;",",'           DATA          '!$A:$A,0))</f>
        <v>0</v>
      </c>
      <c r="W79" s="12">
        <f>--ISNUMBER(MATCH($B79&amp;",,,"&amp;"abstain",'           DATA          '!$A:$A,0))</f>
        <v>0</v>
      </c>
      <c r="Y79" s="67">
        <f t="shared" si="31"/>
        <v>1690</v>
      </c>
      <c r="Z79" s="67">
        <f t="shared" si="35"/>
        <v>0</v>
      </c>
      <c r="AA79" s="67">
        <f t="shared" si="36"/>
        <v>1690</v>
      </c>
      <c r="AB79" s="9">
        <f t="shared" si="32"/>
        <v>1690</v>
      </c>
    </row>
    <row r="80" spans="1:28" ht="18.75" customHeight="1">
      <c r="A80" s="10" t="s">
        <v>72</v>
      </c>
      <c r="B80" s="5"/>
      <c r="C80" s="21" t="s">
        <v>72</v>
      </c>
      <c r="D80" s="33">
        <v>1629</v>
      </c>
      <c r="E80" s="71">
        <v>0</v>
      </c>
      <c r="F80" s="77">
        <f t="shared" si="23"/>
        <v>1629</v>
      </c>
      <c r="G80" s="77" t="str">
        <f t="shared" si="24"/>
        <v/>
      </c>
      <c r="H80" s="78" t="str">
        <f t="shared" si="25"/>
        <v/>
      </c>
      <c r="I80" s="79" t="str">
        <f t="shared" si="33"/>
        <v/>
      </c>
      <c r="J80" s="79" t="str">
        <f t="shared" si="34"/>
        <v/>
      </c>
      <c r="K80" s="79" t="str">
        <f t="shared" si="26"/>
        <v/>
      </c>
      <c r="L80" s="75">
        <f t="shared" si="27"/>
        <v>1629</v>
      </c>
      <c r="M80" s="60">
        <f t="shared" si="28"/>
        <v>0</v>
      </c>
      <c r="N80" s="60">
        <f t="shared" si="29"/>
        <v>0</v>
      </c>
      <c r="O80" s="59">
        <f t="shared" si="30"/>
        <v>0</v>
      </c>
      <c r="R80" s="12">
        <f>--ISNUMBER(MATCH($A80&amp;","&amp;"yes"&amp;",,",'           DATA          '!$A:$A,0))</f>
        <v>1</v>
      </c>
      <c r="S80" s="12">
        <f>--ISNUMBER(MATCH($A80&amp;",,"&amp;"no"&amp;",",'           DATA          '!$A:$A,0))</f>
        <v>0</v>
      </c>
      <c r="T80" s="12">
        <f>--ISNUMBER(MATCH($A80&amp;",,,"&amp;"abstain",'           DATA          '!$A:$A,0))</f>
        <v>0</v>
      </c>
      <c r="U80" s="12">
        <f>--ISNUMBER(MATCH($B80&amp;","&amp;"yes"&amp;",,",'           DATA          '!$A:$A,0))</f>
        <v>0</v>
      </c>
      <c r="V80" s="12">
        <f>--ISNUMBER(MATCH($B80&amp;",,"&amp;"no"&amp;",",'           DATA          '!$A:$A,0))</f>
        <v>0</v>
      </c>
      <c r="W80" s="12">
        <f>--ISNUMBER(MATCH($B80&amp;",,,"&amp;"abstain",'           DATA          '!$A:$A,0))</f>
        <v>0</v>
      </c>
      <c r="Y80" s="67">
        <f t="shared" si="31"/>
        <v>1629</v>
      </c>
      <c r="Z80" s="67">
        <f t="shared" si="35"/>
        <v>0</v>
      </c>
      <c r="AA80" s="67">
        <f t="shared" si="36"/>
        <v>1629</v>
      </c>
      <c r="AB80" s="9">
        <f t="shared" si="32"/>
        <v>1629</v>
      </c>
    </row>
    <row r="81" spans="1:28" ht="18.75" customHeight="1">
      <c r="A81" s="10" t="s">
        <v>73</v>
      </c>
      <c r="B81" s="5"/>
      <c r="C81" s="21" t="s">
        <v>73</v>
      </c>
      <c r="D81" s="33">
        <v>1262</v>
      </c>
      <c r="E81" s="71">
        <v>0</v>
      </c>
      <c r="F81" s="77" t="str">
        <f t="shared" si="23"/>
        <v/>
      </c>
      <c r="G81" s="77">
        <f t="shared" si="24"/>
        <v>1262</v>
      </c>
      <c r="H81" s="78" t="str">
        <f t="shared" si="25"/>
        <v/>
      </c>
      <c r="I81" s="79" t="str">
        <f t="shared" si="33"/>
        <v/>
      </c>
      <c r="J81" s="79" t="str">
        <f t="shared" si="34"/>
        <v/>
      </c>
      <c r="K81" s="79" t="str">
        <f t="shared" si="26"/>
        <v/>
      </c>
      <c r="L81" s="75">
        <f t="shared" si="27"/>
        <v>1262</v>
      </c>
      <c r="M81" s="60">
        <f t="shared" si="28"/>
        <v>0</v>
      </c>
      <c r="N81" s="60">
        <f t="shared" si="29"/>
        <v>0</v>
      </c>
      <c r="O81" s="59">
        <f t="shared" si="30"/>
        <v>0</v>
      </c>
      <c r="R81" s="12">
        <f>--ISNUMBER(MATCH($A81&amp;","&amp;"yes"&amp;",,",'           DATA          '!$A:$A,0))</f>
        <v>0</v>
      </c>
      <c r="S81" s="12">
        <f>--ISNUMBER(MATCH($A81&amp;",,"&amp;"no"&amp;",",'           DATA          '!$A:$A,0))</f>
        <v>1</v>
      </c>
      <c r="T81" s="12">
        <f>--ISNUMBER(MATCH($A81&amp;",,,"&amp;"abstain",'           DATA          '!$A:$A,0))</f>
        <v>0</v>
      </c>
      <c r="U81" s="12">
        <f>--ISNUMBER(MATCH($B81&amp;","&amp;"yes"&amp;",,",'           DATA          '!$A:$A,0))</f>
        <v>0</v>
      </c>
      <c r="V81" s="12">
        <f>--ISNUMBER(MATCH($B81&amp;",,"&amp;"no"&amp;",",'           DATA          '!$A:$A,0))</f>
        <v>0</v>
      </c>
      <c r="W81" s="12">
        <f>--ISNUMBER(MATCH($B81&amp;",,,"&amp;"abstain",'           DATA          '!$A:$A,0))</f>
        <v>0</v>
      </c>
      <c r="Y81" s="67">
        <f t="shared" si="31"/>
        <v>1262</v>
      </c>
      <c r="Z81" s="67">
        <f t="shared" si="35"/>
        <v>0</v>
      </c>
      <c r="AA81" s="67">
        <f t="shared" si="36"/>
        <v>1262</v>
      </c>
      <c r="AB81" s="9">
        <f t="shared" si="32"/>
        <v>1262</v>
      </c>
    </row>
    <row r="82" spans="1:28" ht="18.75" customHeight="1">
      <c r="A82" s="10" t="s">
        <v>74</v>
      </c>
      <c r="B82" s="5"/>
      <c r="C82" s="21" t="s">
        <v>74</v>
      </c>
      <c r="D82" s="33">
        <v>1280</v>
      </c>
      <c r="E82" s="71">
        <v>0</v>
      </c>
      <c r="F82" s="77" t="str">
        <f t="shared" si="23"/>
        <v/>
      </c>
      <c r="G82" s="77" t="str">
        <f t="shared" si="24"/>
        <v/>
      </c>
      <c r="H82" s="78" t="str">
        <f t="shared" si="25"/>
        <v/>
      </c>
      <c r="I82" s="79" t="str">
        <f t="shared" si="33"/>
        <v/>
      </c>
      <c r="J82" s="79" t="str">
        <f t="shared" si="34"/>
        <v/>
      </c>
      <c r="K82" s="79" t="str">
        <f t="shared" si="26"/>
        <v/>
      </c>
      <c r="L82" s="75">
        <f t="shared" si="27"/>
        <v>0</v>
      </c>
      <c r="M82" s="60">
        <f t="shared" si="28"/>
        <v>0</v>
      </c>
      <c r="N82" s="60">
        <f t="shared" si="29"/>
        <v>0</v>
      </c>
      <c r="O82" s="59">
        <f t="shared" si="30"/>
        <v>0</v>
      </c>
      <c r="R82" s="12">
        <f>--ISNUMBER(MATCH($A82&amp;","&amp;"yes"&amp;",,",'           DATA          '!$A:$A,0))</f>
        <v>0</v>
      </c>
      <c r="S82" s="12">
        <f>--ISNUMBER(MATCH($A82&amp;",,"&amp;"no"&amp;",",'           DATA          '!$A:$A,0))</f>
        <v>0</v>
      </c>
      <c r="T82" s="12">
        <f>--ISNUMBER(MATCH($A82&amp;",,,"&amp;"abstain",'           DATA          '!$A:$A,0))</f>
        <v>0</v>
      </c>
      <c r="U82" s="12">
        <f>--ISNUMBER(MATCH($B82&amp;","&amp;"yes"&amp;",,",'           DATA          '!$A:$A,0))</f>
        <v>0</v>
      </c>
      <c r="V82" s="12">
        <f>--ISNUMBER(MATCH($B82&amp;",,"&amp;"no"&amp;",",'           DATA          '!$A:$A,0))</f>
        <v>0</v>
      </c>
      <c r="W82" s="12">
        <f>--ISNUMBER(MATCH($B82&amp;",,,"&amp;"abstain",'           DATA          '!$A:$A,0))</f>
        <v>0</v>
      </c>
      <c r="Y82" s="67">
        <f t="shared" si="31"/>
        <v>0</v>
      </c>
      <c r="Z82" s="67">
        <f t="shared" si="35"/>
        <v>0</v>
      </c>
      <c r="AA82" s="67">
        <f t="shared" si="36"/>
        <v>0</v>
      </c>
      <c r="AB82" s="9">
        <f t="shared" si="32"/>
        <v>1280</v>
      </c>
    </row>
    <row r="83" spans="1:28" ht="18.75" customHeight="1">
      <c r="A83" s="10" t="s">
        <v>75</v>
      </c>
      <c r="B83" s="5"/>
      <c r="C83" s="21" t="s">
        <v>75</v>
      </c>
      <c r="D83" s="33">
        <v>1377</v>
      </c>
      <c r="E83" s="71">
        <v>0</v>
      </c>
      <c r="F83" s="77" t="str">
        <f t="shared" si="23"/>
        <v/>
      </c>
      <c r="G83" s="77">
        <f t="shared" si="24"/>
        <v>1377</v>
      </c>
      <c r="H83" s="78" t="str">
        <f t="shared" si="25"/>
        <v/>
      </c>
      <c r="I83" s="79" t="str">
        <f t="shared" si="33"/>
        <v/>
      </c>
      <c r="J83" s="79" t="str">
        <f t="shared" si="34"/>
        <v/>
      </c>
      <c r="K83" s="79" t="str">
        <f t="shared" si="26"/>
        <v/>
      </c>
      <c r="L83" s="75">
        <f t="shared" si="27"/>
        <v>1377</v>
      </c>
      <c r="M83" s="60">
        <f t="shared" si="28"/>
        <v>0</v>
      </c>
      <c r="N83" s="60">
        <f t="shared" si="29"/>
        <v>0</v>
      </c>
      <c r="O83" s="59">
        <f t="shared" si="30"/>
        <v>0</v>
      </c>
      <c r="R83" s="12">
        <f>--ISNUMBER(MATCH($A83&amp;","&amp;"yes"&amp;",,",'           DATA          '!$A:$A,0))</f>
        <v>0</v>
      </c>
      <c r="S83" s="12">
        <f>--ISNUMBER(MATCH($A83&amp;",,"&amp;"no"&amp;",",'           DATA          '!$A:$A,0))</f>
        <v>1</v>
      </c>
      <c r="T83" s="12">
        <f>--ISNUMBER(MATCH($A83&amp;",,,"&amp;"abstain",'           DATA          '!$A:$A,0))</f>
        <v>0</v>
      </c>
      <c r="U83" s="12">
        <f>--ISNUMBER(MATCH($B83&amp;","&amp;"yes"&amp;",,",'           DATA          '!$A:$A,0))</f>
        <v>0</v>
      </c>
      <c r="V83" s="12">
        <f>--ISNUMBER(MATCH($B83&amp;",,"&amp;"no"&amp;",",'           DATA          '!$A:$A,0))</f>
        <v>0</v>
      </c>
      <c r="W83" s="12">
        <f>--ISNUMBER(MATCH($B83&amp;",,,"&amp;"abstain",'           DATA          '!$A:$A,0))</f>
        <v>0</v>
      </c>
      <c r="Y83" s="67">
        <f t="shared" si="31"/>
        <v>1377</v>
      </c>
      <c r="Z83" s="67">
        <f t="shared" si="35"/>
        <v>0</v>
      </c>
      <c r="AA83" s="67">
        <f t="shared" si="36"/>
        <v>1377</v>
      </c>
      <c r="AB83" s="9">
        <f t="shared" si="32"/>
        <v>1377</v>
      </c>
    </row>
    <row r="84" spans="1:28" ht="18.75" customHeight="1">
      <c r="A84" s="10" t="s">
        <v>76</v>
      </c>
      <c r="B84" s="5"/>
      <c r="C84" s="21" t="s">
        <v>76</v>
      </c>
      <c r="D84" s="33">
        <v>116</v>
      </c>
      <c r="E84" s="71">
        <v>0</v>
      </c>
      <c r="F84" s="77" t="str">
        <f t="shared" si="23"/>
        <v/>
      </c>
      <c r="G84" s="77">
        <f t="shared" si="24"/>
        <v>116</v>
      </c>
      <c r="H84" s="78" t="str">
        <f t="shared" si="25"/>
        <v/>
      </c>
      <c r="I84" s="79" t="str">
        <f t="shared" si="33"/>
        <v/>
      </c>
      <c r="J84" s="79" t="str">
        <f t="shared" si="34"/>
        <v/>
      </c>
      <c r="K84" s="79" t="str">
        <f t="shared" si="26"/>
        <v/>
      </c>
      <c r="L84" s="75">
        <f t="shared" si="27"/>
        <v>116</v>
      </c>
      <c r="M84" s="60">
        <f t="shared" si="28"/>
        <v>0</v>
      </c>
      <c r="N84" s="60">
        <f t="shared" si="29"/>
        <v>0</v>
      </c>
      <c r="O84" s="59">
        <f t="shared" si="30"/>
        <v>0</v>
      </c>
      <c r="R84" s="12">
        <f>--ISNUMBER(MATCH($A84&amp;","&amp;"yes"&amp;",,",'           DATA          '!$A:$A,0))</f>
        <v>0</v>
      </c>
      <c r="S84" s="12">
        <f>--ISNUMBER(MATCH($A84&amp;",,"&amp;"no"&amp;",",'           DATA          '!$A:$A,0))</f>
        <v>1</v>
      </c>
      <c r="T84" s="12">
        <f>--ISNUMBER(MATCH($A84&amp;",,,"&amp;"abstain",'           DATA          '!$A:$A,0))</f>
        <v>0</v>
      </c>
      <c r="U84" s="12">
        <f>--ISNUMBER(MATCH($B84&amp;","&amp;"yes"&amp;",,",'           DATA          '!$A:$A,0))</f>
        <v>0</v>
      </c>
      <c r="V84" s="12">
        <f>--ISNUMBER(MATCH($B84&amp;",,"&amp;"no"&amp;",",'           DATA          '!$A:$A,0))</f>
        <v>0</v>
      </c>
      <c r="W84" s="12">
        <f>--ISNUMBER(MATCH($B84&amp;",,,"&amp;"abstain",'           DATA          '!$A:$A,0))</f>
        <v>0</v>
      </c>
      <c r="Y84" s="67">
        <f t="shared" si="31"/>
        <v>116</v>
      </c>
      <c r="Z84" s="67">
        <f t="shared" si="35"/>
        <v>0</v>
      </c>
      <c r="AA84" s="67">
        <f t="shared" si="36"/>
        <v>116</v>
      </c>
      <c r="AB84" s="9">
        <f t="shared" si="32"/>
        <v>116</v>
      </c>
    </row>
    <row r="85" spans="1:28" ht="18.75" customHeight="1">
      <c r="A85" s="10" t="s">
        <v>77</v>
      </c>
      <c r="B85" s="69" t="s">
        <v>137</v>
      </c>
      <c r="C85" s="21" t="s">
        <v>77</v>
      </c>
      <c r="D85" s="33">
        <v>81</v>
      </c>
      <c r="E85" s="71">
        <v>2028</v>
      </c>
      <c r="F85" s="77" t="str">
        <f t="shared" si="23"/>
        <v/>
      </c>
      <c r="G85" s="77">
        <f t="shared" si="24"/>
        <v>81</v>
      </c>
      <c r="H85" s="78" t="str">
        <f t="shared" si="25"/>
        <v/>
      </c>
      <c r="I85" s="80" t="str">
        <f t="shared" si="33"/>
        <v/>
      </c>
      <c r="J85" s="80">
        <f t="shared" si="34"/>
        <v>2028</v>
      </c>
      <c r="K85" s="80" t="str">
        <f t="shared" si="26"/>
        <v/>
      </c>
      <c r="L85" s="75">
        <f t="shared" si="27"/>
        <v>2109</v>
      </c>
      <c r="M85" s="60">
        <f t="shared" si="28"/>
        <v>0</v>
      </c>
      <c r="N85" s="60">
        <f t="shared" si="29"/>
        <v>0</v>
      </c>
      <c r="O85" s="59">
        <f t="shared" si="30"/>
        <v>0</v>
      </c>
      <c r="R85" s="12">
        <f>--ISNUMBER(MATCH($A85&amp;","&amp;"yes"&amp;",,",'           DATA          '!$A:$A,0))</f>
        <v>0</v>
      </c>
      <c r="S85" s="12">
        <f>--ISNUMBER(MATCH($A85&amp;",,"&amp;"no"&amp;",",'           DATA          '!$A:$A,0))</f>
        <v>1</v>
      </c>
      <c r="T85" s="12">
        <f>--ISNUMBER(MATCH($A85&amp;",,,"&amp;"abstain",'           DATA          '!$A:$A,0))</f>
        <v>0</v>
      </c>
      <c r="U85" s="12">
        <f>--ISNUMBER(MATCH($B85&amp;","&amp;"yes"&amp;",,",'           DATA          '!$A:$A,0))</f>
        <v>0</v>
      </c>
      <c r="V85" s="12">
        <f>--ISNUMBER(MATCH($B85&amp;",,"&amp;"no"&amp;",",'           DATA          '!$A:$A,0))</f>
        <v>1</v>
      </c>
      <c r="W85" s="12">
        <f>--ISNUMBER(MATCH($B85&amp;",,,"&amp;"abstain",'           DATA          '!$A:$A,0))</f>
        <v>0</v>
      </c>
      <c r="Y85" s="67">
        <f t="shared" si="31"/>
        <v>81</v>
      </c>
      <c r="Z85" s="67">
        <f t="shared" si="35"/>
        <v>2028</v>
      </c>
      <c r="AA85" s="67">
        <f t="shared" si="36"/>
        <v>2109</v>
      </c>
      <c r="AB85" s="9">
        <f t="shared" si="32"/>
        <v>2109</v>
      </c>
    </row>
    <row r="86" spans="1:28" ht="18.75" customHeight="1">
      <c r="A86" s="10" t="s">
        <v>78</v>
      </c>
      <c r="B86" s="69" t="s">
        <v>138</v>
      </c>
      <c r="C86" s="21" t="s">
        <v>78</v>
      </c>
      <c r="D86" s="33">
        <v>22</v>
      </c>
      <c r="E86" s="71">
        <v>990</v>
      </c>
      <c r="F86" s="77">
        <f t="shared" si="23"/>
        <v>22</v>
      </c>
      <c r="G86" s="77" t="str">
        <f t="shared" si="24"/>
        <v/>
      </c>
      <c r="H86" s="78" t="str">
        <f t="shared" si="25"/>
        <v/>
      </c>
      <c r="I86" s="80">
        <f t="shared" si="33"/>
        <v>990</v>
      </c>
      <c r="J86" s="80" t="str">
        <f t="shared" si="34"/>
        <v/>
      </c>
      <c r="K86" s="80" t="str">
        <f t="shared" si="26"/>
        <v/>
      </c>
      <c r="L86" s="75">
        <f t="shared" si="27"/>
        <v>1012</v>
      </c>
      <c r="M86" s="60">
        <f t="shared" si="28"/>
        <v>0</v>
      </c>
      <c r="N86" s="60">
        <f t="shared" si="29"/>
        <v>0</v>
      </c>
      <c r="O86" s="59">
        <f t="shared" si="30"/>
        <v>0</v>
      </c>
      <c r="R86" s="12">
        <f>--ISNUMBER(MATCH($A86&amp;","&amp;"yes"&amp;",,",'           DATA          '!$A:$A,0))</f>
        <v>1</v>
      </c>
      <c r="S86" s="12">
        <f>--ISNUMBER(MATCH($A86&amp;",,"&amp;"no"&amp;",",'           DATA          '!$A:$A,0))</f>
        <v>0</v>
      </c>
      <c r="T86" s="12">
        <f>--ISNUMBER(MATCH($A86&amp;",,,"&amp;"abstain",'           DATA          '!$A:$A,0))</f>
        <v>0</v>
      </c>
      <c r="U86" s="12">
        <f>--ISNUMBER(MATCH($B86&amp;","&amp;"yes"&amp;",,",'           DATA          '!$A:$A,0))</f>
        <v>1</v>
      </c>
      <c r="V86" s="12">
        <f>--ISNUMBER(MATCH($B86&amp;",,"&amp;"no"&amp;",",'           DATA          '!$A:$A,0))</f>
        <v>0</v>
      </c>
      <c r="W86" s="12">
        <f>--ISNUMBER(MATCH($B86&amp;",,,"&amp;"abstain",'           DATA          '!$A:$A,0))</f>
        <v>0</v>
      </c>
      <c r="Y86" s="67">
        <f t="shared" si="31"/>
        <v>22</v>
      </c>
      <c r="Z86" s="67">
        <f t="shared" si="35"/>
        <v>990</v>
      </c>
      <c r="AA86" s="67">
        <f t="shared" si="36"/>
        <v>1012</v>
      </c>
      <c r="AB86" s="9">
        <f t="shared" si="32"/>
        <v>1012</v>
      </c>
    </row>
    <row r="87" spans="1:28" ht="18.75" customHeight="1">
      <c r="A87" s="10" t="s">
        <v>79</v>
      </c>
      <c r="B87" s="69" t="s">
        <v>139</v>
      </c>
      <c r="C87" s="21" t="s">
        <v>79</v>
      </c>
      <c r="D87" s="33">
        <v>21</v>
      </c>
      <c r="E87" s="71">
        <v>1527</v>
      </c>
      <c r="F87" s="77" t="str">
        <f t="shared" si="23"/>
        <v/>
      </c>
      <c r="G87" s="77">
        <f t="shared" si="24"/>
        <v>21</v>
      </c>
      <c r="H87" s="78" t="str">
        <f t="shared" si="25"/>
        <v/>
      </c>
      <c r="I87" s="80" t="str">
        <f t="shared" si="33"/>
        <v/>
      </c>
      <c r="J87" s="80">
        <f t="shared" si="34"/>
        <v>1527</v>
      </c>
      <c r="K87" s="80" t="str">
        <f t="shared" si="26"/>
        <v/>
      </c>
      <c r="L87" s="75">
        <f t="shared" si="27"/>
        <v>1548</v>
      </c>
      <c r="M87" s="60">
        <f t="shared" si="28"/>
        <v>0</v>
      </c>
      <c r="N87" s="60">
        <f t="shared" si="29"/>
        <v>0</v>
      </c>
      <c r="O87" s="59">
        <f t="shared" si="30"/>
        <v>0</v>
      </c>
      <c r="R87" s="12">
        <f>--ISNUMBER(MATCH($A87&amp;","&amp;"yes"&amp;",,",'           DATA          '!$A:$A,0))</f>
        <v>0</v>
      </c>
      <c r="S87" s="12">
        <f>--ISNUMBER(MATCH($A87&amp;",,"&amp;"no"&amp;",",'           DATA          '!$A:$A,0))</f>
        <v>1</v>
      </c>
      <c r="T87" s="12">
        <f>--ISNUMBER(MATCH($A87&amp;",,,"&amp;"abstain",'           DATA          '!$A:$A,0))</f>
        <v>0</v>
      </c>
      <c r="U87" s="12">
        <f>--ISNUMBER(MATCH($B87&amp;","&amp;"yes"&amp;",,",'           DATA          '!$A:$A,0))</f>
        <v>0</v>
      </c>
      <c r="V87" s="12">
        <f>--ISNUMBER(MATCH($B87&amp;",,"&amp;"no"&amp;",",'           DATA          '!$A:$A,0))</f>
        <v>1</v>
      </c>
      <c r="W87" s="12">
        <f>--ISNUMBER(MATCH($B87&amp;",,,"&amp;"abstain",'           DATA          '!$A:$A,0))</f>
        <v>0</v>
      </c>
      <c r="Y87" s="67">
        <f t="shared" si="31"/>
        <v>21</v>
      </c>
      <c r="Z87" s="67">
        <f t="shared" si="35"/>
        <v>1527</v>
      </c>
      <c r="AA87" s="67">
        <f t="shared" si="36"/>
        <v>1548</v>
      </c>
      <c r="AB87" s="9">
        <f t="shared" si="32"/>
        <v>1548</v>
      </c>
    </row>
    <row r="88" spans="1:28" ht="18.75" customHeight="1">
      <c r="A88" s="10" t="s">
        <v>185</v>
      </c>
      <c r="B88" s="69" t="s">
        <v>140</v>
      </c>
      <c r="C88" s="21" t="s">
        <v>120</v>
      </c>
      <c r="D88" s="33">
        <v>86</v>
      </c>
      <c r="E88" s="71">
        <v>2467</v>
      </c>
      <c r="F88" s="77">
        <f t="shared" si="23"/>
        <v>86</v>
      </c>
      <c r="G88" s="77" t="str">
        <f t="shared" si="24"/>
        <v/>
      </c>
      <c r="H88" s="78" t="str">
        <f t="shared" si="25"/>
        <v/>
      </c>
      <c r="I88" s="80" t="str">
        <f t="shared" si="33"/>
        <v/>
      </c>
      <c r="J88" s="80" t="str">
        <f t="shared" si="34"/>
        <v/>
      </c>
      <c r="K88" s="80" t="str">
        <f t="shared" si="26"/>
        <v/>
      </c>
      <c r="L88" s="75">
        <f t="shared" si="27"/>
        <v>86</v>
      </c>
      <c r="M88" s="60">
        <f t="shared" si="28"/>
        <v>0</v>
      </c>
      <c r="N88" s="60">
        <f t="shared" si="29"/>
        <v>0</v>
      </c>
      <c r="O88" s="59">
        <f t="shared" si="30"/>
        <v>0</v>
      </c>
      <c r="R88" s="12">
        <f>--ISNUMBER(MATCH($A88&amp;","&amp;"yes"&amp;",,",'           DATA          '!$A:$A,0))</f>
        <v>1</v>
      </c>
      <c r="S88" s="12">
        <f>--ISNUMBER(MATCH($A88&amp;",,"&amp;"no"&amp;",",'           DATA          '!$A:$A,0))</f>
        <v>0</v>
      </c>
      <c r="T88" s="12">
        <f>--ISNUMBER(MATCH($A88&amp;",,,"&amp;"abstain",'           DATA          '!$A:$A,0))</f>
        <v>0</v>
      </c>
      <c r="U88" s="12">
        <f>--ISNUMBER(MATCH($B88&amp;","&amp;"yes"&amp;",,",'           DATA          '!$A:$A,0))</f>
        <v>0</v>
      </c>
      <c r="V88" s="12">
        <f>--ISNUMBER(MATCH($B88&amp;",,"&amp;"no"&amp;",",'           DATA          '!$A:$A,0))</f>
        <v>0</v>
      </c>
      <c r="W88" s="12">
        <f>--ISNUMBER(MATCH($B88&amp;",,,"&amp;"abstain",'           DATA          '!$A:$A,0))</f>
        <v>0</v>
      </c>
      <c r="Y88" s="67">
        <f t="shared" si="31"/>
        <v>86</v>
      </c>
      <c r="Z88" s="67">
        <f t="shared" si="35"/>
        <v>0</v>
      </c>
      <c r="AA88" s="67">
        <f t="shared" si="36"/>
        <v>86</v>
      </c>
      <c r="AB88" s="9">
        <f t="shared" si="32"/>
        <v>2553</v>
      </c>
    </row>
    <row r="89" spans="1:28" ht="18.75" customHeight="1">
      <c r="A89" s="10" t="s">
        <v>80</v>
      </c>
      <c r="B89" s="69" t="s">
        <v>141</v>
      </c>
      <c r="C89" s="21" t="s">
        <v>80</v>
      </c>
      <c r="D89" s="33">
        <v>35</v>
      </c>
      <c r="E89" s="71">
        <v>717</v>
      </c>
      <c r="F89" s="77">
        <f t="shared" si="23"/>
        <v>35</v>
      </c>
      <c r="G89" s="77" t="str">
        <f t="shared" si="24"/>
        <v/>
      </c>
      <c r="H89" s="78" t="str">
        <f t="shared" si="25"/>
        <v/>
      </c>
      <c r="I89" s="80">
        <f t="shared" si="33"/>
        <v>717</v>
      </c>
      <c r="J89" s="80" t="str">
        <f t="shared" si="34"/>
        <v/>
      </c>
      <c r="K89" s="80" t="str">
        <f t="shared" si="26"/>
        <v/>
      </c>
      <c r="L89" s="75">
        <f t="shared" si="27"/>
        <v>752</v>
      </c>
      <c r="M89" s="60">
        <f t="shared" si="28"/>
        <v>0</v>
      </c>
      <c r="N89" s="60">
        <f t="shared" si="29"/>
        <v>0</v>
      </c>
      <c r="O89" s="59">
        <f t="shared" si="30"/>
        <v>0</v>
      </c>
      <c r="R89" s="12">
        <f>--ISNUMBER(MATCH($A89&amp;","&amp;"yes"&amp;",,",'           DATA          '!$A:$A,0))</f>
        <v>1</v>
      </c>
      <c r="S89" s="12">
        <f>--ISNUMBER(MATCH($A89&amp;",,"&amp;"no"&amp;",",'           DATA          '!$A:$A,0))</f>
        <v>0</v>
      </c>
      <c r="T89" s="12">
        <f>--ISNUMBER(MATCH($A89&amp;",,,"&amp;"abstain",'           DATA          '!$A:$A,0))</f>
        <v>0</v>
      </c>
      <c r="U89" s="12">
        <f>--ISNUMBER(MATCH($B89&amp;","&amp;"yes"&amp;",,",'           DATA          '!$A:$A,0))</f>
        <v>1</v>
      </c>
      <c r="V89" s="12">
        <f>--ISNUMBER(MATCH($B89&amp;",,"&amp;"no"&amp;",",'           DATA          '!$A:$A,0))</f>
        <v>0</v>
      </c>
      <c r="W89" s="12">
        <f>--ISNUMBER(MATCH($B89&amp;",,,"&amp;"abstain",'           DATA          '!$A:$A,0))</f>
        <v>0</v>
      </c>
      <c r="Y89" s="67">
        <f t="shared" si="31"/>
        <v>35</v>
      </c>
      <c r="Z89" s="67">
        <f t="shared" si="35"/>
        <v>717</v>
      </c>
      <c r="AA89" s="67">
        <f t="shared" si="36"/>
        <v>752</v>
      </c>
      <c r="AB89" s="9">
        <f t="shared" si="32"/>
        <v>752</v>
      </c>
    </row>
    <row r="90" spans="1:28" ht="18.75" customHeight="1">
      <c r="A90" s="10" t="s">
        <v>186</v>
      </c>
      <c r="B90" s="69"/>
      <c r="C90" s="21" t="s">
        <v>117</v>
      </c>
      <c r="D90" s="33">
        <v>144</v>
      </c>
      <c r="E90" s="71">
        <v>0</v>
      </c>
      <c r="F90" s="77" t="str">
        <f t="shared" si="23"/>
        <v/>
      </c>
      <c r="G90" s="77" t="str">
        <f t="shared" si="24"/>
        <v/>
      </c>
      <c r="H90" s="78" t="str">
        <f t="shared" si="25"/>
        <v/>
      </c>
      <c r="I90" s="79" t="str">
        <f t="shared" si="33"/>
        <v/>
      </c>
      <c r="J90" s="79" t="str">
        <f t="shared" si="34"/>
        <v/>
      </c>
      <c r="K90" s="79" t="str">
        <f t="shared" si="26"/>
        <v/>
      </c>
      <c r="L90" s="75">
        <f t="shared" si="27"/>
        <v>0</v>
      </c>
      <c r="M90" s="60">
        <f t="shared" si="28"/>
        <v>0</v>
      </c>
      <c r="N90" s="60">
        <f t="shared" si="29"/>
        <v>0</v>
      </c>
      <c r="O90" s="59">
        <f t="shared" si="30"/>
        <v>0</v>
      </c>
      <c r="R90" s="12">
        <f>--ISNUMBER(MATCH($A90&amp;","&amp;"yes"&amp;",,",'           DATA          '!$A:$A,0))</f>
        <v>0</v>
      </c>
      <c r="S90" s="12">
        <f>--ISNUMBER(MATCH($A90&amp;",,"&amp;"no"&amp;",",'           DATA          '!$A:$A,0))</f>
        <v>0</v>
      </c>
      <c r="T90" s="12">
        <f>--ISNUMBER(MATCH($A90&amp;",,,"&amp;"abstain",'           DATA          '!$A:$A,0))</f>
        <v>0</v>
      </c>
      <c r="U90" s="12">
        <f>--ISNUMBER(MATCH($B90&amp;","&amp;"yes"&amp;",,",'           DATA          '!$A:$A,0))</f>
        <v>0</v>
      </c>
      <c r="V90" s="12">
        <f>--ISNUMBER(MATCH($B90&amp;",,"&amp;"no"&amp;",",'           DATA          '!$A:$A,0))</f>
        <v>0</v>
      </c>
      <c r="W90" s="12">
        <f>--ISNUMBER(MATCH($B90&amp;",,,"&amp;"abstain",'           DATA          '!$A:$A,0))</f>
        <v>0</v>
      </c>
      <c r="Y90" s="67">
        <f t="shared" si="31"/>
        <v>0</v>
      </c>
      <c r="Z90" s="67">
        <f t="shared" si="35"/>
        <v>0</v>
      </c>
      <c r="AA90" s="67">
        <f t="shared" si="36"/>
        <v>0</v>
      </c>
      <c r="AB90" s="9">
        <f t="shared" si="32"/>
        <v>144</v>
      </c>
    </row>
    <row r="91" spans="1:28" ht="18.75" customHeight="1">
      <c r="A91" s="10" t="s">
        <v>97</v>
      </c>
      <c r="B91" s="69" t="s">
        <v>142</v>
      </c>
      <c r="C91" s="21" t="s">
        <v>97</v>
      </c>
      <c r="D91" s="33">
        <v>0</v>
      </c>
      <c r="E91" s="71">
        <v>1489</v>
      </c>
      <c r="F91" s="79" t="str">
        <f t="shared" si="23"/>
        <v/>
      </c>
      <c r="G91" s="79" t="str">
        <f t="shared" si="24"/>
        <v/>
      </c>
      <c r="H91" s="81" t="str">
        <f t="shared" si="25"/>
        <v/>
      </c>
      <c r="I91" s="80" t="str">
        <f t="shared" si="33"/>
        <v/>
      </c>
      <c r="J91" s="80" t="str">
        <f t="shared" si="34"/>
        <v/>
      </c>
      <c r="K91" s="80" t="str">
        <f t="shared" si="26"/>
        <v/>
      </c>
      <c r="L91" s="75">
        <f t="shared" si="27"/>
        <v>0</v>
      </c>
      <c r="M91" s="60">
        <f t="shared" si="28"/>
        <v>0</v>
      </c>
      <c r="N91" s="60">
        <f t="shared" si="29"/>
        <v>0</v>
      </c>
      <c r="O91" s="59">
        <f t="shared" si="30"/>
        <v>0</v>
      </c>
      <c r="R91" s="12">
        <f>--ISNUMBER(MATCH($A91&amp;","&amp;"yes"&amp;",,",'           DATA          '!$A:$A,0))</f>
        <v>0</v>
      </c>
      <c r="S91" s="12">
        <f>--ISNUMBER(MATCH($A91&amp;",,"&amp;"no"&amp;",",'           DATA          '!$A:$A,0))</f>
        <v>0</v>
      </c>
      <c r="T91" s="12">
        <f>--ISNUMBER(MATCH($A91&amp;",,,"&amp;"abstain",'           DATA          '!$A:$A,0))</f>
        <v>0</v>
      </c>
      <c r="U91" s="12">
        <f>--ISNUMBER(MATCH($B91&amp;","&amp;"yes"&amp;",,",'           DATA          '!$A:$A,0))</f>
        <v>0</v>
      </c>
      <c r="V91" s="12">
        <f>--ISNUMBER(MATCH($B91&amp;",,"&amp;"no"&amp;",",'           DATA          '!$A:$A,0))</f>
        <v>0</v>
      </c>
      <c r="W91" s="12">
        <f>--ISNUMBER(MATCH($B91&amp;",,,"&amp;"abstain",'           DATA          '!$A:$A,0))</f>
        <v>0</v>
      </c>
      <c r="Y91" s="67">
        <f t="shared" si="31"/>
        <v>0</v>
      </c>
      <c r="Z91" s="67">
        <f t="shared" si="35"/>
        <v>0</v>
      </c>
      <c r="AA91" s="67">
        <f t="shared" si="36"/>
        <v>0</v>
      </c>
      <c r="AB91" s="9">
        <f t="shared" si="32"/>
        <v>1489</v>
      </c>
    </row>
    <row r="92" spans="1:28" ht="18.75" customHeight="1">
      <c r="A92" s="10" t="s">
        <v>182</v>
      </c>
      <c r="B92" s="69" t="s">
        <v>143</v>
      </c>
      <c r="C92" s="21" t="s">
        <v>98</v>
      </c>
      <c r="D92" s="33">
        <v>0</v>
      </c>
      <c r="E92" s="71">
        <v>589</v>
      </c>
      <c r="F92" s="79" t="str">
        <f t="shared" si="23"/>
        <v/>
      </c>
      <c r="G92" s="79" t="str">
        <f t="shared" si="24"/>
        <v/>
      </c>
      <c r="H92" s="81" t="str">
        <f t="shared" si="25"/>
        <v/>
      </c>
      <c r="I92" s="80">
        <f t="shared" si="33"/>
        <v>589</v>
      </c>
      <c r="J92" s="80" t="str">
        <f t="shared" si="34"/>
        <v/>
      </c>
      <c r="K92" s="80" t="str">
        <f t="shared" si="26"/>
        <v/>
      </c>
      <c r="L92" s="75">
        <f t="shared" si="27"/>
        <v>589</v>
      </c>
      <c r="M92" s="60">
        <f t="shared" si="28"/>
        <v>0</v>
      </c>
      <c r="N92" s="60">
        <f t="shared" si="29"/>
        <v>0</v>
      </c>
      <c r="O92" s="59">
        <f t="shared" si="30"/>
        <v>0</v>
      </c>
      <c r="R92" s="12">
        <f>--ISNUMBER(MATCH($A92&amp;","&amp;"yes"&amp;",,",'           DATA          '!$A:$A,0))</f>
        <v>0</v>
      </c>
      <c r="S92" s="12">
        <f>--ISNUMBER(MATCH($A92&amp;",,"&amp;"no"&amp;",",'           DATA          '!$A:$A,0))</f>
        <v>0</v>
      </c>
      <c r="T92" s="12">
        <f>--ISNUMBER(MATCH($A92&amp;",,,"&amp;"abstain",'           DATA          '!$A:$A,0))</f>
        <v>0</v>
      </c>
      <c r="U92" s="12">
        <f>--ISNUMBER(MATCH($B92&amp;","&amp;"yes"&amp;",,",'           DATA          '!$A:$A,0))</f>
        <v>1</v>
      </c>
      <c r="V92" s="12">
        <f>--ISNUMBER(MATCH($B92&amp;",,"&amp;"no"&amp;",",'           DATA          '!$A:$A,0))</f>
        <v>0</v>
      </c>
      <c r="W92" s="12">
        <f>--ISNUMBER(MATCH($B92&amp;",,,"&amp;"abstain",'           DATA          '!$A:$A,0))</f>
        <v>0</v>
      </c>
      <c r="Y92" s="67">
        <f t="shared" si="31"/>
        <v>0</v>
      </c>
      <c r="Z92" s="67">
        <f t="shared" si="35"/>
        <v>589</v>
      </c>
      <c r="AA92" s="67">
        <f t="shared" si="36"/>
        <v>589</v>
      </c>
      <c r="AB92" s="9">
        <f t="shared" si="32"/>
        <v>589</v>
      </c>
    </row>
    <row r="93" spans="1:28" ht="18.75" customHeight="1">
      <c r="A93" s="10" t="s">
        <v>81</v>
      </c>
      <c r="B93" s="69" t="s">
        <v>144</v>
      </c>
      <c r="C93" s="21" t="s">
        <v>81</v>
      </c>
      <c r="D93" s="33">
        <v>47</v>
      </c>
      <c r="E93" s="71">
        <v>1427</v>
      </c>
      <c r="F93" s="77" t="str">
        <f t="shared" si="23"/>
        <v/>
      </c>
      <c r="G93" s="77" t="str">
        <f t="shared" si="24"/>
        <v/>
      </c>
      <c r="H93" s="78" t="str">
        <f t="shared" si="25"/>
        <v/>
      </c>
      <c r="I93" s="80" t="str">
        <f t="shared" si="33"/>
        <v/>
      </c>
      <c r="J93" s="80">
        <f t="shared" si="34"/>
        <v>1427</v>
      </c>
      <c r="K93" s="80" t="str">
        <f t="shared" si="26"/>
        <v/>
      </c>
      <c r="L93" s="75">
        <f t="shared" si="27"/>
        <v>1427</v>
      </c>
      <c r="M93" s="60">
        <f t="shared" si="28"/>
        <v>0</v>
      </c>
      <c r="N93" s="60">
        <f t="shared" si="29"/>
        <v>0</v>
      </c>
      <c r="O93" s="59">
        <f t="shared" si="30"/>
        <v>0</v>
      </c>
      <c r="R93" s="12">
        <f>--ISNUMBER(MATCH($A93&amp;","&amp;"yes"&amp;",,",'           DATA          '!$A:$A,0))</f>
        <v>0</v>
      </c>
      <c r="S93" s="12">
        <f>--ISNUMBER(MATCH($A93&amp;",,"&amp;"no"&amp;",",'           DATA          '!$A:$A,0))</f>
        <v>0</v>
      </c>
      <c r="T93" s="12">
        <f>--ISNUMBER(MATCH($A93&amp;",,,"&amp;"abstain",'           DATA          '!$A:$A,0))</f>
        <v>0</v>
      </c>
      <c r="U93" s="12">
        <f>--ISNUMBER(MATCH($B93&amp;","&amp;"yes"&amp;",,",'           DATA          '!$A:$A,0))</f>
        <v>0</v>
      </c>
      <c r="V93" s="12">
        <f>--ISNUMBER(MATCH($B93&amp;",,"&amp;"no"&amp;",",'           DATA          '!$A:$A,0))</f>
        <v>1</v>
      </c>
      <c r="W93" s="12">
        <f>--ISNUMBER(MATCH($B93&amp;",,,"&amp;"abstain",'           DATA          '!$A:$A,0))</f>
        <v>0</v>
      </c>
      <c r="Y93" s="67">
        <f t="shared" si="31"/>
        <v>0</v>
      </c>
      <c r="Z93" s="67">
        <f t="shared" si="35"/>
        <v>1427</v>
      </c>
      <c r="AA93" s="67">
        <f t="shared" si="36"/>
        <v>1427</v>
      </c>
      <c r="AB93" s="9">
        <f t="shared" si="32"/>
        <v>1474</v>
      </c>
    </row>
    <row r="94" spans="1:28" ht="18.75" customHeight="1">
      <c r="A94" s="10" t="s">
        <v>82</v>
      </c>
      <c r="B94" s="69" t="s">
        <v>145</v>
      </c>
      <c r="C94" s="21" t="s">
        <v>82</v>
      </c>
      <c r="D94" s="33">
        <v>30</v>
      </c>
      <c r="E94" s="71">
        <v>639</v>
      </c>
      <c r="F94" s="77">
        <f t="shared" si="23"/>
        <v>30</v>
      </c>
      <c r="G94" s="77" t="str">
        <f t="shared" si="24"/>
        <v/>
      </c>
      <c r="H94" s="78" t="str">
        <f t="shared" si="25"/>
        <v/>
      </c>
      <c r="I94" s="80">
        <f t="shared" si="33"/>
        <v>639</v>
      </c>
      <c r="J94" s="80" t="str">
        <f t="shared" si="34"/>
        <v/>
      </c>
      <c r="K94" s="80" t="str">
        <f t="shared" si="26"/>
        <v/>
      </c>
      <c r="L94" s="75">
        <f t="shared" si="27"/>
        <v>669</v>
      </c>
      <c r="M94" s="60">
        <f t="shared" si="28"/>
        <v>0</v>
      </c>
      <c r="N94" s="60">
        <f t="shared" si="29"/>
        <v>0</v>
      </c>
      <c r="O94" s="59">
        <f t="shared" si="30"/>
        <v>0</v>
      </c>
      <c r="R94" s="12">
        <f>--ISNUMBER(MATCH($A94&amp;","&amp;"yes"&amp;",,",'           DATA          '!$A:$A,0))</f>
        <v>1</v>
      </c>
      <c r="S94" s="12">
        <f>--ISNUMBER(MATCH($A94&amp;",,"&amp;"no"&amp;",",'           DATA          '!$A:$A,0))</f>
        <v>0</v>
      </c>
      <c r="T94" s="12">
        <f>--ISNUMBER(MATCH($A94&amp;",,,"&amp;"abstain",'           DATA          '!$A:$A,0))</f>
        <v>0</v>
      </c>
      <c r="U94" s="12">
        <f>--ISNUMBER(MATCH($B94&amp;","&amp;"yes"&amp;",,",'           DATA          '!$A:$A,0))</f>
        <v>1</v>
      </c>
      <c r="V94" s="12">
        <f>--ISNUMBER(MATCH($B94&amp;",,"&amp;"no"&amp;",",'           DATA          '!$A:$A,0))</f>
        <v>0</v>
      </c>
      <c r="W94" s="12">
        <f>--ISNUMBER(MATCH($B94&amp;",,,"&amp;"abstain",'           DATA          '!$A:$A,0))</f>
        <v>0</v>
      </c>
      <c r="Y94" s="67">
        <f t="shared" si="31"/>
        <v>30</v>
      </c>
      <c r="Z94" s="67">
        <f t="shared" si="35"/>
        <v>639</v>
      </c>
      <c r="AA94" s="67">
        <f t="shared" si="36"/>
        <v>669</v>
      </c>
      <c r="AB94" s="9">
        <f t="shared" si="32"/>
        <v>669</v>
      </c>
    </row>
    <row r="95" spans="1:28" ht="18.75" customHeight="1">
      <c r="A95" s="10" t="s">
        <v>83</v>
      </c>
      <c r="B95" s="69" t="s">
        <v>146</v>
      </c>
      <c r="C95" s="21" t="s">
        <v>83</v>
      </c>
      <c r="D95" s="33">
        <v>51</v>
      </c>
      <c r="E95" s="71">
        <v>851</v>
      </c>
      <c r="F95" s="77" t="str">
        <f t="shared" si="23"/>
        <v/>
      </c>
      <c r="G95" s="77" t="str">
        <f t="shared" si="24"/>
        <v/>
      </c>
      <c r="H95" s="78" t="str">
        <f t="shared" si="25"/>
        <v/>
      </c>
      <c r="I95" s="80" t="str">
        <f t="shared" si="33"/>
        <v/>
      </c>
      <c r="J95" s="80" t="str">
        <f t="shared" si="34"/>
        <v/>
      </c>
      <c r="K95" s="80" t="str">
        <f t="shared" si="26"/>
        <v/>
      </c>
      <c r="L95" s="75">
        <f t="shared" ref="L95:L130" si="37">SUM(F95:K95)</f>
        <v>0</v>
      </c>
      <c r="M95" s="60">
        <f t="shared" si="28"/>
        <v>0</v>
      </c>
      <c r="N95" s="60">
        <f t="shared" si="29"/>
        <v>0</v>
      </c>
      <c r="O95" s="59">
        <f t="shared" si="30"/>
        <v>0</v>
      </c>
      <c r="R95" s="12">
        <f>--ISNUMBER(MATCH($A95&amp;","&amp;"yes"&amp;",,",'           DATA          '!$A:$A,0))</f>
        <v>0</v>
      </c>
      <c r="S95" s="12">
        <f>--ISNUMBER(MATCH($A95&amp;",,"&amp;"no"&amp;",",'           DATA          '!$A:$A,0))</f>
        <v>0</v>
      </c>
      <c r="T95" s="12">
        <f>--ISNUMBER(MATCH($A95&amp;",,,"&amp;"abstain",'           DATA          '!$A:$A,0))</f>
        <v>0</v>
      </c>
      <c r="U95" s="12">
        <f>--ISNUMBER(MATCH($B95&amp;","&amp;"yes"&amp;",,",'           DATA          '!$A:$A,0))</f>
        <v>0</v>
      </c>
      <c r="V95" s="12">
        <f>--ISNUMBER(MATCH($B95&amp;",,"&amp;"no"&amp;",",'           DATA          '!$A:$A,0))</f>
        <v>0</v>
      </c>
      <c r="W95" s="12">
        <f>--ISNUMBER(MATCH($B95&amp;",,,"&amp;"abstain",'           DATA          '!$A:$A,0))</f>
        <v>0</v>
      </c>
      <c r="Y95" s="67">
        <f t="shared" si="31"/>
        <v>0</v>
      </c>
      <c r="Z95" s="67">
        <f t="shared" si="35"/>
        <v>0</v>
      </c>
      <c r="AA95" s="67">
        <f t="shared" si="36"/>
        <v>0</v>
      </c>
      <c r="AB95" s="9">
        <f t="shared" si="32"/>
        <v>902</v>
      </c>
    </row>
    <row r="96" spans="1:28" ht="18.75" customHeight="1">
      <c r="A96" s="10" t="s">
        <v>99</v>
      </c>
      <c r="B96" s="69" t="s">
        <v>147</v>
      </c>
      <c r="C96" s="21" t="s">
        <v>99</v>
      </c>
      <c r="D96" s="33">
        <v>0</v>
      </c>
      <c r="E96" s="71">
        <v>1648</v>
      </c>
      <c r="F96" s="79" t="str">
        <f t="shared" si="23"/>
        <v/>
      </c>
      <c r="G96" s="79" t="str">
        <f t="shared" si="24"/>
        <v/>
      </c>
      <c r="H96" s="81" t="str">
        <f t="shared" si="25"/>
        <v/>
      </c>
      <c r="I96" s="80" t="str">
        <f t="shared" si="33"/>
        <v/>
      </c>
      <c r="J96" s="80">
        <f t="shared" si="34"/>
        <v>1648</v>
      </c>
      <c r="K96" s="80" t="str">
        <f t="shared" si="26"/>
        <v/>
      </c>
      <c r="L96" s="75">
        <f t="shared" si="37"/>
        <v>1648</v>
      </c>
      <c r="M96" s="60">
        <f t="shared" si="28"/>
        <v>0</v>
      </c>
      <c r="N96" s="60">
        <f t="shared" si="29"/>
        <v>0</v>
      </c>
      <c r="O96" s="59">
        <f t="shared" si="30"/>
        <v>0</v>
      </c>
      <c r="R96" s="12">
        <f>--ISNUMBER(MATCH($A96&amp;","&amp;"yes"&amp;",,",'           DATA          '!$A:$A,0))</f>
        <v>0</v>
      </c>
      <c r="S96" s="12">
        <f>--ISNUMBER(MATCH($A96&amp;",,"&amp;"no"&amp;",",'           DATA          '!$A:$A,0))</f>
        <v>0</v>
      </c>
      <c r="T96" s="12">
        <f>--ISNUMBER(MATCH($A96&amp;",,,"&amp;"abstain",'           DATA          '!$A:$A,0))</f>
        <v>0</v>
      </c>
      <c r="U96" s="12">
        <f>--ISNUMBER(MATCH($B96&amp;","&amp;"yes"&amp;",,",'           DATA          '!$A:$A,0))</f>
        <v>0</v>
      </c>
      <c r="V96" s="12">
        <f>--ISNUMBER(MATCH($B96&amp;",,"&amp;"no"&amp;",",'           DATA          '!$A:$A,0))</f>
        <v>1</v>
      </c>
      <c r="W96" s="12">
        <f>--ISNUMBER(MATCH($B96&amp;",,,"&amp;"abstain",'           DATA          '!$A:$A,0))</f>
        <v>0</v>
      </c>
      <c r="Y96" s="67">
        <f t="shared" si="31"/>
        <v>0</v>
      </c>
      <c r="Z96" s="67">
        <f t="shared" si="35"/>
        <v>1648</v>
      </c>
      <c r="AA96" s="67">
        <f t="shared" si="36"/>
        <v>1648</v>
      </c>
      <c r="AB96" s="9">
        <f t="shared" si="32"/>
        <v>1648</v>
      </c>
    </row>
    <row r="97" spans="1:28" ht="18.75" customHeight="1">
      <c r="A97" s="10" t="s">
        <v>100</v>
      </c>
      <c r="B97" s="69" t="s">
        <v>148</v>
      </c>
      <c r="C97" s="21" t="s">
        <v>100</v>
      </c>
      <c r="D97" s="33">
        <v>0</v>
      </c>
      <c r="E97" s="71">
        <v>149</v>
      </c>
      <c r="F97" s="79" t="str">
        <f t="shared" si="23"/>
        <v/>
      </c>
      <c r="G97" s="79" t="str">
        <f t="shared" si="24"/>
        <v/>
      </c>
      <c r="H97" s="81" t="str">
        <f t="shared" si="25"/>
        <v/>
      </c>
      <c r="I97" s="80" t="str">
        <f t="shared" si="33"/>
        <v/>
      </c>
      <c r="J97" s="80">
        <f t="shared" si="34"/>
        <v>149</v>
      </c>
      <c r="K97" s="80" t="str">
        <f t="shared" si="26"/>
        <v/>
      </c>
      <c r="L97" s="75">
        <f t="shared" si="37"/>
        <v>149</v>
      </c>
      <c r="M97" s="60">
        <f t="shared" si="28"/>
        <v>0</v>
      </c>
      <c r="N97" s="60">
        <f t="shared" si="29"/>
        <v>0</v>
      </c>
      <c r="O97" s="59">
        <f t="shared" si="30"/>
        <v>0</v>
      </c>
      <c r="R97" s="12">
        <f>--ISNUMBER(MATCH($A97&amp;","&amp;"yes"&amp;",,",'           DATA          '!$A:$A,0))</f>
        <v>0</v>
      </c>
      <c r="S97" s="12">
        <f>--ISNUMBER(MATCH($A97&amp;",,"&amp;"no"&amp;",",'           DATA          '!$A:$A,0))</f>
        <v>0</v>
      </c>
      <c r="T97" s="12">
        <f>--ISNUMBER(MATCH($A97&amp;",,,"&amp;"abstain",'           DATA          '!$A:$A,0))</f>
        <v>0</v>
      </c>
      <c r="U97" s="12">
        <f>--ISNUMBER(MATCH($B97&amp;","&amp;"yes"&amp;",,",'           DATA          '!$A:$A,0))</f>
        <v>0</v>
      </c>
      <c r="V97" s="12">
        <f>--ISNUMBER(MATCH($B97&amp;",,"&amp;"no"&amp;",",'           DATA          '!$A:$A,0))</f>
        <v>1</v>
      </c>
      <c r="W97" s="12">
        <f>--ISNUMBER(MATCH($B97&amp;",,,"&amp;"abstain",'           DATA          '!$A:$A,0))</f>
        <v>0</v>
      </c>
      <c r="Y97" s="67">
        <f t="shared" si="31"/>
        <v>0</v>
      </c>
      <c r="Z97" s="67">
        <f t="shared" si="35"/>
        <v>149</v>
      </c>
      <c r="AA97" s="67">
        <f t="shared" si="36"/>
        <v>149</v>
      </c>
      <c r="AB97" s="9">
        <f t="shared" si="32"/>
        <v>149</v>
      </c>
    </row>
    <row r="98" spans="1:28" ht="18.75" customHeight="1">
      <c r="A98" s="10" t="s">
        <v>84</v>
      </c>
      <c r="B98" s="69" t="s">
        <v>149</v>
      </c>
      <c r="C98" s="21" t="s">
        <v>84</v>
      </c>
      <c r="D98" s="33">
        <v>62</v>
      </c>
      <c r="E98" s="71">
        <v>1827</v>
      </c>
      <c r="F98" s="77" t="str">
        <f t="shared" si="23"/>
        <v/>
      </c>
      <c r="G98" s="77" t="str">
        <f t="shared" si="24"/>
        <v/>
      </c>
      <c r="H98" s="78" t="str">
        <f t="shared" si="25"/>
        <v/>
      </c>
      <c r="I98" s="80">
        <f t="shared" si="33"/>
        <v>1827</v>
      </c>
      <c r="J98" s="80" t="str">
        <f t="shared" si="34"/>
        <v/>
      </c>
      <c r="K98" s="80" t="str">
        <f t="shared" si="26"/>
        <v/>
      </c>
      <c r="L98" s="75">
        <f t="shared" si="37"/>
        <v>1827</v>
      </c>
      <c r="M98" s="60">
        <f t="shared" si="28"/>
        <v>0</v>
      </c>
      <c r="N98" s="60">
        <f t="shared" si="29"/>
        <v>0</v>
      </c>
      <c r="O98" s="59">
        <f t="shared" si="30"/>
        <v>0</v>
      </c>
      <c r="R98" s="12">
        <f>--ISNUMBER(MATCH($A98&amp;","&amp;"yes"&amp;",,",'           DATA          '!$A:$A,0))</f>
        <v>0</v>
      </c>
      <c r="S98" s="12">
        <f>--ISNUMBER(MATCH($A98&amp;",,"&amp;"no"&amp;",",'           DATA          '!$A:$A,0))</f>
        <v>0</v>
      </c>
      <c r="T98" s="12">
        <f>--ISNUMBER(MATCH($A98&amp;",,,"&amp;"abstain",'           DATA          '!$A:$A,0))</f>
        <v>0</v>
      </c>
      <c r="U98" s="12">
        <f>--ISNUMBER(MATCH($B98&amp;","&amp;"yes"&amp;",,",'           DATA          '!$A:$A,0))</f>
        <v>1</v>
      </c>
      <c r="V98" s="12">
        <f>--ISNUMBER(MATCH($B98&amp;",,"&amp;"no"&amp;",",'           DATA          '!$A:$A,0))</f>
        <v>0</v>
      </c>
      <c r="W98" s="12">
        <f>--ISNUMBER(MATCH($B98&amp;",,,"&amp;"abstain",'           DATA          '!$A:$A,0))</f>
        <v>0</v>
      </c>
      <c r="Y98" s="67">
        <f t="shared" si="31"/>
        <v>0</v>
      </c>
      <c r="Z98" s="67">
        <f t="shared" si="35"/>
        <v>1827</v>
      </c>
      <c r="AA98" s="67">
        <f t="shared" si="36"/>
        <v>1827</v>
      </c>
      <c r="AB98" s="9">
        <f t="shared" si="32"/>
        <v>1889</v>
      </c>
    </row>
    <row r="99" spans="1:28" ht="18.75" customHeight="1">
      <c r="A99" s="10" t="s">
        <v>184</v>
      </c>
      <c r="B99" s="69" t="s">
        <v>150</v>
      </c>
      <c r="C99" s="21" t="s">
        <v>184</v>
      </c>
      <c r="D99" s="33">
        <v>0</v>
      </c>
      <c r="E99" s="71">
        <v>1404</v>
      </c>
      <c r="F99" s="79" t="str">
        <f t="shared" ref="F99:F131" si="38">IF(R99=1,D99,"")</f>
        <v/>
      </c>
      <c r="G99" s="79" t="str">
        <f t="shared" ref="G99:G131" si="39">IF(S99=1,D99,"")</f>
        <v/>
      </c>
      <c r="H99" s="81" t="str">
        <f t="shared" ref="H99:H131" si="40">IF(T99=1,D99,"")</f>
        <v/>
      </c>
      <c r="I99" s="80" t="str">
        <f t="shared" si="33"/>
        <v/>
      </c>
      <c r="J99" s="80">
        <f t="shared" si="34"/>
        <v>1404</v>
      </c>
      <c r="K99" s="80" t="str">
        <f t="shared" ref="K99:K131" si="41">IF(W99=1,E99,"")</f>
        <v/>
      </c>
      <c r="L99" s="75">
        <f t="shared" si="37"/>
        <v>1404</v>
      </c>
      <c r="M99" s="60">
        <f t="shared" ref="M99:M131" si="42">IF(Y99&gt;D99,1,0)</f>
        <v>0</v>
      </c>
      <c r="N99" s="60">
        <f t="shared" ref="N99:N131" si="43">IF(Z99&gt;E99,1,0)</f>
        <v>0</v>
      </c>
      <c r="O99" s="59">
        <f t="shared" si="30"/>
        <v>0</v>
      </c>
      <c r="R99" s="12">
        <f>--ISNUMBER(MATCH($A99&amp;","&amp;"yes"&amp;",,",'           DATA          '!$A:$A,0))</f>
        <v>0</v>
      </c>
      <c r="S99" s="12">
        <f>--ISNUMBER(MATCH($A99&amp;",,"&amp;"no"&amp;",",'           DATA          '!$A:$A,0))</f>
        <v>0</v>
      </c>
      <c r="T99" s="12">
        <f>--ISNUMBER(MATCH($A99&amp;",,,"&amp;"abstain",'           DATA          '!$A:$A,0))</f>
        <v>0</v>
      </c>
      <c r="U99" s="12">
        <f>--ISNUMBER(MATCH($B99&amp;","&amp;"yes"&amp;",,",'           DATA          '!$A:$A,0))</f>
        <v>0</v>
      </c>
      <c r="V99" s="12">
        <f>--ISNUMBER(MATCH($B99&amp;",,"&amp;"no"&amp;",",'           DATA          '!$A:$A,0))</f>
        <v>1</v>
      </c>
      <c r="W99" s="12">
        <f>--ISNUMBER(MATCH($B99&amp;",,,"&amp;"abstain",'           DATA          '!$A:$A,0))</f>
        <v>0</v>
      </c>
      <c r="Y99" s="67">
        <f t="shared" si="31"/>
        <v>0</v>
      </c>
      <c r="Z99" s="67">
        <f t="shared" si="35"/>
        <v>1404</v>
      </c>
      <c r="AA99" s="67">
        <f t="shared" si="36"/>
        <v>1404</v>
      </c>
      <c r="AB99" s="9">
        <f t="shared" ref="AB99:AB131" si="44">SUM(D99:E99)</f>
        <v>1404</v>
      </c>
    </row>
    <row r="100" spans="1:28" ht="18.75" customHeight="1">
      <c r="A100" s="10" t="s">
        <v>85</v>
      </c>
      <c r="B100" s="69" t="s">
        <v>151</v>
      </c>
      <c r="C100" s="21" t="s">
        <v>85</v>
      </c>
      <c r="D100" s="33">
        <v>126</v>
      </c>
      <c r="E100" s="71">
        <v>2244</v>
      </c>
      <c r="F100" s="77">
        <f t="shared" si="38"/>
        <v>126</v>
      </c>
      <c r="G100" s="77" t="str">
        <f t="shared" si="39"/>
        <v/>
      </c>
      <c r="H100" s="78" t="str">
        <f t="shared" si="40"/>
        <v/>
      </c>
      <c r="I100" s="80">
        <f t="shared" ref="I100:I131" si="45">IF(U100=1,E100,"")</f>
        <v>2244</v>
      </c>
      <c r="J100" s="80" t="str">
        <f t="shared" ref="J100:J131" si="46">IF(V100=1,E100,"")</f>
        <v/>
      </c>
      <c r="K100" s="80" t="str">
        <f t="shared" si="41"/>
        <v/>
      </c>
      <c r="L100" s="75">
        <f t="shared" si="37"/>
        <v>2370</v>
      </c>
      <c r="M100" s="60">
        <f t="shared" si="42"/>
        <v>0</v>
      </c>
      <c r="N100" s="60">
        <f t="shared" si="43"/>
        <v>0</v>
      </c>
      <c r="O100" s="59">
        <f t="shared" si="30"/>
        <v>0</v>
      </c>
      <c r="R100" s="12">
        <f>--ISNUMBER(MATCH($A100&amp;","&amp;"yes"&amp;",,",'           DATA          '!$A:$A,0))</f>
        <v>1</v>
      </c>
      <c r="S100" s="12">
        <f>--ISNUMBER(MATCH($A100&amp;",,"&amp;"no"&amp;",",'           DATA          '!$A:$A,0))</f>
        <v>0</v>
      </c>
      <c r="T100" s="12">
        <f>--ISNUMBER(MATCH($A100&amp;",,,"&amp;"abstain",'           DATA          '!$A:$A,0))</f>
        <v>0</v>
      </c>
      <c r="U100" s="12">
        <f>--ISNUMBER(MATCH($B100&amp;","&amp;"yes"&amp;",,",'           DATA          '!$A:$A,0))</f>
        <v>1</v>
      </c>
      <c r="V100" s="12">
        <f>--ISNUMBER(MATCH($B100&amp;",,"&amp;"no"&amp;",",'           DATA          '!$A:$A,0))</f>
        <v>0</v>
      </c>
      <c r="W100" s="12">
        <f>--ISNUMBER(MATCH($B100&amp;",,,"&amp;"abstain",'           DATA          '!$A:$A,0))</f>
        <v>0</v>
      </c>
      <c r="Y100" s="67">
        <f t="shared" si="31"/>
        <v>126</v>
      </c>
      <c r="Z100" s="67">
        <f t="shared" si="35"/>
        <v>2244</v>
      </c>
      <c r="AA100" s="67">
        <f t="shared" si="36"/>
        <v>2370</v>
      </c>
      <c r="AB100" s="9">
        <f t="shared" si="44"/>
        <v>2370</v>
      </c>
    </row>
    <row r="101" spans="1:28" ht="18.75" customHeight="1">
      <c r="A101" s="10" t="s">
        <v>118</v>
      </c>
      <c r="B101" s="69" t="s">
        <v>152</v>
      </c>
      <c r="C101" s="21" t="s">
        <v>118</v>
      </c>
      <c r="D101" s="33">
        <v>58</v>
      </c>
      <c r="E101" s="71">
        <v>1617</v>
      </c>
      <c r="F101" s="77" t="str">
        <f t="shared" si="38"/>
        <v/>
      </c>
      <c r="G101" s="77" t="str">
        <f t="shared" si="39"/>
        <v/>
      </c>
      <c r="H101" s="78" t="str">
        <f t="shared" si="40"/>
        <v/>
      </c>
      <c r="I101" s="80">
        <f t="shared" si="45"/>
        <v>1617</v>
      </c>
      <c r="J101" s="80" t="str">
        <f t="shared" si="46"/>
        <v/>
      </c>
      <c r="K101" s="80" t="str">
        <f t="shared" si="41"/>
        <v/>
      </c>
      <c r="L101" s="75">
        <f t="shared" si="37"/>
        <v>1617</v>
      </c>
      <c r="M101" s="60">
        <f t="shared" si="42"/>
        <v>0</v>
      </c>
      <c r="N101" s="60">
        <f t="shared" si="43"/>
        <v>0</v>
      </c>
      <c r="O101" s="59">
        <f t="shared" si="30"/>
        <v>0</v>
      </c>
      <c r="R101" s="12">
        <f>--ISNUMBER(MATCH($A101&amp;","&amp;"yes"&amp;",,",'           DATA          '!$A:$A,0))</f>
        <v>0</v>
      </c>
      <c r="S101" s="12">
        <f>--ISNUMBER(MATCH($A101&amp;",,"&amp;"no"&amp;",",'           DATA          '!$A:$A,0))</f>
        <v>0</v>
      </c>
      <c r="T101" s="12">
        <f>--ISNUMBER(MATCH($A101&amp;",,,"&amp;"abstain",'           DATA          '!$A:$A,0))</f>
        <v>0</v>
      </c>
      <c r="U101" s="12">
        <f>--ISNUMBER(MATCH($B101&amp;","&amp;"yes"&amp;",,",'           DATA          '!$A:$A,0))</f>
        <v>1</v>
      </c>
      <c r="V101" s="12">
        <f>--ISNUMBER(MATCH($B101&amp;",,"&amp;"no"&amp;",",'           DATA          '!$A:$A,0))</f>
        <v>0</v>
      </c>
      <c r="W101" s="12">
        <f>--ISNUMBER(MATCH($B101&amp;",,,"&amp;"abstain",'           DATA          '!$A:$A,0))</f>
        <v>0</v>
      </c>
      <c r="Y101" s="67">
        <f t="shared" si="31"/>
        <v>0</v>
      </c>
      <c r="Z101" s="67">
        <f t="shared" si="35"/>
        <v>1617</v>
      </c>
      <c r="AA101" s="67">
        <f t="shared" si="36"/>
        <v>1617</v>
      </c>
      <c r="AB101" s="9">
        <f t="shared" si="44"/>
        <v>1675</v>
      </c>
    </row>
    <row r="102" spans="1:28" ht="18.75" customHeight="1">
      <c r="A102" s="10" t="s">
        <v>101</v>
      </c>
      <c r="B102" s="69" t="s">
        <v>153</v>
      </c>
      <c r="C102" s="21" t="s">
        <v>101</v>
      </c>
      <c r="D102" s="33">
        <v>0</v>
      </c>
      <c r="E102" s="71">
        <v>1555</v>
      </c>
      <c r="F102" s="77" t="str">
        <f t="shared" si="38"/>
        <v/>
      </c>
      <c r="G102" s="77" t="str">
        <f t="shared" si="39"/>
        <v/>
      </c>
      <c r="H102" s="78" t="str">
        <f t="shared" si="40"/>
        <v/>
      </c>
      <c r="I102" s="80" t="str">
        <f t="shared" si="45"/>
        <v/>
      </c>
      <c r="J102" s="80" t="str">
        <f t="shared" si="46"/>
        <v/>
      </c>
      <c r="K102" s="80" t="str">
        <f t="shared" si="41"/>
        <v/>
      </c>
      <c r="L102" s="75">
        <f t="shared" si="37"/>
        <v>0</v>
      </c>
      <c r="M102" s="60">
        <f t="shared" si="42"/>
        <v>0</v>
      </c>
      <c r="N102" s="60">
        <f t="shared" si="43"/>
        <v>0</v>
      </c>
      <c r="O102" s="59">
        <f t="shared" si="30"/>
        <v>0</v>
      </c>
      <c r="R102" s="12">
        <f>--ISNUMBER(MATCH($A102&amp;","&amp;"yes"&amp;",,",'           DATA          '!$A:$A,0))</f>
        <v>0</v>
      </c>
      <c r="S102" s="12">
        <f>--ISNUMBER(MATCH($A102&amp;",,"&amp;"no"&amp;",",'           DATA          '!$A:$A,0))</f>
        <v>0</v>
      </c>
      <c r="T102" s="12">
        <f>--ISNUMBER(MATCH($A102&amp;",,,"&amp;"abstain",'           DATA          '!$A:$A,0))</f>
        <v>0</v>
      </c>
      <c r="U102" s="12">
        <f>--ISNUMBER(MATCH($B102&amp;","&amp;"yes"&amp;",,",'           DATA          '!$A:$A,0))</f>
        <v>0</v>
      </c>
      <c r="V102" s="12">
        <f>--ISNUMBER(MATCH($B102&amp;",,"&amp;"no"&amp;",",'           DATA          '!$A:$A,0))</f>
        <v>0</v>
      </c>
      <c r="W102" s="12">
        <f>--ISNUMBER(MATCH($B102&amp;",,,"&amp;"abstain",'           DATA          '!$A:$A,0))</f>
        <v>0</v>
      </c>
      <c r="Y102" s="67">
        <f t="shared" si="31"/>
        <v>0</v>
      </c>
      <c r="Z102" s="67">
        <f t="shared" si="35"/>
        <v>0</v>
      </c>
      <c r="AA102" s="67">
        <f t="shared" si="36"/>
        <v>0</v>
      </c>
      <c r="AB102" s="9">
        <f t="shared" si="44"/>
        <v>1555</v>
      </c>
    </row>
    <row r="103" spans="1:28" ht="18.75" customHeight="1">
      <c r="A103" s="10" t="s">
        <v>125</v>
      </c>
      <c r="B103" s="69" t="s">
        <v>154</v>
      </c>
      <c r="C103" s="21" t="s">
        <v>125</v>
      </c>
      <c r="D103" s="33">
        <v>0</v>
      </c>
      <c r="E103" s="71">
        <v>1346</v>
      </c>
      <c r="F103" s="79" t="str">
        <f t="shared" si="38"/>
        <v/>
      </c>
      <c r="G103" s="79" t="str">
        <f t="shared" si="39"/>
        <v/>
      </c>
      <c r="H103" s="81" t="str">
        <f t="shared" si="40"/>
        <v/>
      </c>
      <c r="I103" s="80">
        <f t="shared" si="45"/>
        <v>1346</v>
      </c>
      <c r="J103" s="80" t="str">
        <f t="shared" si="46"/>
        <v/>
      </c>
      <c r="K103" s="80" t="str">
        <f t="shared" si="41"/>
        <v/>
      </c>
      <c r="L103" s="75">
        <f t="shared" si="37"/>
        <v>1346</v>
      </c>
      <c r="M103" s="60">
        <f t="shared" si="42"/>
        <v>0</v>
      </c>
      <c r="N103" s="60">
        <f t="shared" si="43"/>
        <v>0</v>
      </c>
      <c r="O103" s="59">
        <f t="shared" si="30"/>
        <v>0</v>
      </c>
      <c r="R103" s="12">
        <f>--ISNUMBER(MATCH($A103&amp;","&amp;"yes"&amp;",,",'           DATA          '!$A:$A,0))</f>
        <v>0</v>
      </c>
      <c r="S103" s="12">
        <f>--ISNUMBER(MATCH($A103&amp;",,"&amp;"no"&amp;",",'           DATA          '!$A:$A,0))</f>
        <v>0</v>
      </c>
      <c r="T103" s="12">
        <f>--ISNUMBER(MATCH($A103&amp;",,,"&amp;"abstain",'           DATA          '!$A:$A,0))</f>
        <v>0</v>
      </c>
      <c r="U103" s="12">
        <f>--ISNUMBER(MATCH($B103&amp;","&amp;"yes"&amp;",,",'           DATA          '!$A:$A,0))</f>
        <v>1</v>
      </c>
      <c r="V103" s="12">
        <f>--ISNUMBER(MATCH($B103&amp;",,"&amp;"no"&amp;",",'           DATA          '!$A:$A,0))</f>
        <v>0</v>
      </c>
      <c r="W103" s="12">
        <f>--ISNUMBER(MATCH($B103&amp;",,,"&amp;"abstain",'           DATA          '!$A:$A,0))</f>
        <v>0</v>
      </c>
      <c r="Y103" s="67">
        <f t="shared" si="31"/>
        <v>0</v>
      </c>
      <c r="Z103" s="67">
        <f t="shared" si="35"/>
        <v>1346</v>
      </c>
      <c r="AA103" s="67">
        <f t="shared" si="36"/>
        <v>1346</v>
      </c>
      <c r="AB103" s="9">
        <f t="shared" si="44"/>
        <v>1346</v>
      </c>
    </row>
    <row r="104" spans="1:28" ht="18.75" customHeight="1">
      <c r="A104" s="10" t="s">
        <v>102</v>
      </c>
      <c r="B104" s="69" t="s">
        <v>155</v>
      </c>
      <c r="C104" s="21" t="s">
        <v>102</v>
      </c>
      <c r="D104" s="33">
        <v>0</v>
      </c>
      <c r="E104" s="71">
        <v>584</v>
      </c>
      <c r="F104" s="79" t="str">
        <f t="shared" si="38"/>
        <v/>
      </c>
      <c r="G104" s="79" t="str">
        <f t="shared" si="39"/>
        <v/>
      </c>
      <c r="H104" s="81" t="str">
        <f t="shared" si="40"/>
        <v/>
      </c>
      <c r="I104" s="80" t="str">
        <f t="shared" si="45"/>
        <v/>
      </c>
      <c r="J104" s="80" t="str">
        <f t="shared" si="46"/>
        <v/>
      </c>
      <c r="K104" s="80" t="str">
        <f t="shared" si="41"/>
        <v/>
      </c>
      <c r="L104" s="75">
        <f t="shared" si="37"/>
        <v>0</v>
      </c>
      <c r="M104" s="60">
        <f t="shared" si="42"/>
        <v>0</v>
      </c>
      <c r="N104" s="60">
        <f t="shared" si="43"/>
        <v>0</v>
      </c>
      <c r="O104" s="59">
        <f t="shared" si="30"/>
        <v>0</v>
      </c>
      <c r="R104" s="12">
        <f>--ISNUMBER(MATCH($A104&amp;","&amp;"yes"&amp;",,",'           DATA          '!$A:$A,0))</f>
        <v>0</v>
      </c>
      <c r="S104" s="12">
        <f>--ISNUMBER(MATCH($A104&amp;",,"&amp;"no"&amp;",",'           DATA          '!$A:$A,0))</f>
        <v>0</v>
      </c>
      <c r="T104" s="12">
        <f>--ISNUMBER(MATCH($A104&amp;",,,"&amp;"abstain",'           DATA          '!$A:$A,0))</f>
        <v>0</v>
      </c>
      <c r="U104" s="12">
        <f>--ISNUMBER(MATCH($B104&amp;","&amp;"yes"&amp;",,",'           DATA          '!$A:$A,0))</f>
        <v>0</v>
      </c>
      <c r="V104" s="12">
        <f>--ISNUMBER(MATCH($B104&amp;",,"&amp;"no"&amp;",",'           DATA          '!$A:$A,0))</f>
        <v>0</v>
      </c>
      <c r="W104" s="12">
        <f>--ISNUMBER(MATCH($B104&amp;",,,"&amp;"abstain",'           DATA          '!$A:$A,0))</f>
        <v>0</v>
      </c>
      <c r="Y104" s="67">
        <f t="shared" si="31"/>
        <v>0</v>
      </c>
      <c r="Z104" s="67">
        <f t="shared" si="35"/>
        <v>0</v>
      </c>
      <c r="AA104" s="67">
        <f t="shared" si="36"/>
        <v>0</v>
      </c>
      <c r="AB104" s="9">
        <f t="shared" si="44"/>
        <v>584</v>
      </c>
    </row>
    <row r="105" spans="1:28" ht="18.75" customHeight="1">
      <c r="A105" s="10" t="s">
        <v>103</v>
      </c>
      <c r="B105" s="69" t="s">
        <v>156</v>
      </c>
      <c r="C105" s="21" t="s">
        <v>103</v>
      </c>
      <c r="D105" s="33">
        <v>0</v>
      </c>
      <c r="E105" s="71">
        <v>1563</v>
      </c>
      <c r="F105" s="79" t="str">
        <f t="shared" si="38"/>
        <v/>
      </c>
      <c r="G105" s="79" t="str">
        <f t="shared" si="39"/>
        <v/>
      </c>
      <c r="H105" s="81" t="str">
        <f t="shared" si="40"/>
        <v/>
      </c>
      <c r="I105" s="80">
        <f t="shared" si="45"/>
        <v>1563</v>
      </c>
      <c r="J105" s="80" t="str">
        <f t="shared" si="46"/>
        <v/>
      </c>
      <c r="K105" s="80" t="str">
        <f t="shared" si="41"/>
        <v/>
      </c>
      <c r="L105" s="75">
        <f t="shared" si="37"/>
        <v>1563</v>
      </c>
      <c r="M105" s="60">
        <f t="shared" si="42"/>
        <v>0</v>
      </c>
      <c r="N105" s="60">
        <f t="shared" si="43"/>
        <v>0</v>
      </c>
      <c r="O105" s="59">
        <f t="shared" si="30"/>
        <v>0</v>
      </c>
      <c r="R105" s="12">
        <f>--ISNUMBER(MATCH($A105&amp;","&amp;"yes"&amp;",,",'           DATA          '!$A:$A,0))</f>
        <v>0</v>
      </c>
      <c r="S105" s="12">
        <f>--ISNUMBER(MATCH($A105&amp;",,"&amp;"no"&amp;",",'           DATA          '!$A:$A,0))</f>
        <v>0</v>
      </c>
      <c r="T105" s="12">
        <f>--ISNUMBER(MATCH($A105&amp;",,,"&amp;"abstain",'           DATA          '!$A:$A,0))</f>
        <v>0</v>
      </c>
      <c r="U105" s="12">
        <f>--ISNUMBER(MATCH($B105&amp;","&amp;"yes"&amp;",,",'           DATA          '!$A:$A,0))</f>
        <v>1</v>
      </c>
      <c r="V105" s="12">
        <f>--ISNUMBER(MATCH($B105&amp;",,"&amp;"no"&amp;",",'           DATA          '!$A:$A,0))</f>
        <v>0</v>
      </c>
      <c r="W105" s="12">
        <f>--ISNUMBER(MATCH($B105&amp;",,,"&amp;"abstain",'           DATA          '!$A:$A,0))</f>
        <v>0</v>
      </c>
      <c r="Y105" s="67">
        <f t="shared" si="31"/>
        <v>0</v>
      </c>
      <c r="Z105" s="67">
        <f t="shared" si="35"/>
        <v>1563</v>
      </c>
      <c r="AA105" s="67">
        <f t="shared" si="36"/>
        <v>1563</v>
      </c>
      <c r="AB105" s="9">
        <f t="shared" si="44"/>
        <v>1563</v>
      </c>
    </row>
    <row r="106" spans="1:28" ht="18.75" customHeight="1">
      <c r="A106" s="10" t="s">
        <v>104</v>
      </c>
      <c r="B106" s="69" t="s">
        <v>157</v>
      </c>
      <c r="C106" s="21" t="s">
        <v>104</v>
      </c>
      <c r="D106" s="33">
        <v>0</v>
      </c>
      <c r="E106" s="71">
        <v>141</v>
      </c>
      <c r="F106" s="79" t="str">
        <f t="shared" si="38"/>
        <v/>
      </c>
      <c r="G106" s="79" t="str">
        <f t="shared" si="39"/>
        <v/>
      </c>
      <c r="H106" s="81" t="str">
        <f t="shared" si="40"/>
        <v/>
      </c>
      <c r="I106" s="80" t="str">
        <f t="shared" si="45"/>
        <v/>
      </c>
      <c r="J106" s="80" t="str">
        <f t="shared" si="46"/>
        <v/>
      </c>
      <c r="K106" s="80" t="str">
        <f t="shared" si="41"/>
        <v/>
      </c>
      <c r="L106" s="75">
        <f t="shared" si="37"/>
        <v>0</v>
      </c>
      <c r="M106" s="60">
        <f t="shared" si="42"/>
        <v>0</v>
      </c>
      <c r="N106" s="60">
        <f t="shared" si="43"/>
        <v>0</v>
      </c>
      <c r="O106" s="59">
        <f t="shared" si="30"/>
        <v>0</v>
      </c>
      <c r="R106" s="12">
        <f>--ISNUMBER(MATCH($A106&amp;","&amp;"yes"&amp;",,",'           DATA          '!$A:$A,0))</f>
        <v>0</v>
      </c>
      <c r="S106" s="12">
        <f>--ISNUMBER(MATCH($A106&amp;",,"&amp;"no"&amp;",",'           DATA          '!$A:$A,0))</f>
        <v>0</v>
      </c>
      <c r="T106" s="12">
        <f>--ISNUMBER(MATCH($A106&amp;",,,"&amp;"abstain",'           DATA          '!$A:$A,0))</f>
        <v>0</v>
      </c>
      <c r="U106" s="12">
        <f>--ISNUMBER(MATCH($B106&amp;","&amp;"yes"&amp;",,",'           DATA          '!$A:$A,0))</f>
        <v>0</v>
      </c>
      <c r="V106" s="12">
        <f>--ISNUMBER(MATCH($B106&amp;",,"&amp;"no"&amp;",",'           DATA          '!$A:$A,0))</f>
        <v>0</v>
      </c>
      <c r="W106" s="12">
        <f>--ISNUMBER(MATCH($B106&amp;",,,"&amp;"abstain",'           DATA          '!$A:$A,0))</f>
        <v>0</v>
      </c>
      <c r="Y106" s="67">
        <f t="shared" si="31"/>
        <v>0</v>
      </c>
      <c r="Z106" s="67">
        <f t="shared" si="35"/>
        <v>0</v>
      </c>
      <c r="AA106" s="67">
        <f t="shared" si="36"/>
        <v>0</v>
      </c>
      <c r="AB106" s="9">
        <f t="shared" si="44"/>
        <v>141</v>
      </c>
    </row>
    <row r="107" spans="1:28" ht="18.75" customHeight="1">
      <c r="A107" s="10" t="s">
        <v>133</v>
      </c>
      <c r="B107" s="69" t="s">
        <v>158</v>
      </c>
      <c r="C107" s="21" t="s">
        <v>133</v>
      </c>
      <c r="D107" s="33">
        <v>0</v>
      </c>
      <c r="E107" s="71">
        <v>319</v>
      </c>
      <c r="F107" s="79" t="str">
        <f t="shared" si="38"/>
        <v/>
      </c>
      <c r="G107" s="79" t="str">
        <f t="shared" si="39"/>
        <v/>
      </c>
      <c r="H107" s="81" t="str">
        <f t="shared" si="40"/>
        <v/>
      </c>
      <c r="I107" s="80">
        <f t="shared" si="45"/>
        <v>319</v>
      </c>
      <c r="J107" s="80" t="str">
        <f t="shared" si="46"/>
        <v/>
      </c>
      <c r="K107" s="80" t="str">
        <f t="shared" si="41"/>
        <v/>
      </c>
      <c r="L107" s="75">
        <f t="shared" si="37"/>
        <v>319</v>
      </c>
      <c r="M107" s="60">
        <f t="shared" si="42"/>
        <v>0</v>
      </c>
      <c r="N107" s="60">
        <f t="shared" si="43"/>
        <v>0</v>
      </c>
      <c r="O107" s="59">
        <f t="shared" si="30"/>
        <v>0</v>
      </c>
      <c r="R107" s="12">
        <f>--ISNUMBER(MATCH($A107&amp;","&amp;"yes"&amp;",,",'           DATA          '!$A:$A,0))</f>
        <v>0</v>
      </c>
      <c r="S107" s="12">
        <f>--ISNUMBER(MATCH($A107&amp;",,"&amp;"no"&amp;",",'           DATA          '!$A:$A,0))</f>
        <v>0</v>
      </c>
      <c r="T107" s="12">
        <f>--ISNUMBER(MATCH($A107&amp;",,,"&amp;"abstain",'           DATA          '!$A:$A,0))</f>
        <v>0</v>
      </c>
      <c r="U107" s="12">
        <f>--ISNUMBER(MATCH($B107&amp;","&amp;"yes"&amp;",,",'           DATA          '!$A:$A,0))</f>
        <v>1</v>
      </c>
      <c r="V107" s="12">
        <f>--ISNUMBER(MATCH($B107&amp;",,"&amp;"no"&amp;",",'           DATA          '!$A:$A,0))</f>
        <v>0</v>
      </c>
      <c r="W107" s="12">
        <f>--ISNUMBER(MATCH($B107&amp;",,,"&amp;"abstain",'           DATA          '!$A:$A,0))</f>
        <v>0</v>
      </c>
      <c r="Y107" s="67">
        <f t="shared" si="31"/>
        <v>0</v>
      </c>
      <c r="Z107" s="67">
        <f t="shared" si="35"/>
        <v>319</v>
      </c>
      <c r="AA107" s="67">
        <f t="shared" si="36"/>
        <v>319</v>
      </c>
      <c r="AB107" s="9">
        <f t="shared" si="44"/>
        <v>319</v>
      </c>
    </row>
    <row r="108" spans="1:28" ht="18.75" customHeight="1">
      <c r="A108" s="10" t="s">
        <v>112</v>
      </c>
      <c r="B108" s="69" t="s">
        <v>159</v>
      </c>
      <c r="C108" s="27" t="s">
        <v>112</v>
      </c>
      <c r="D108" s="33">
        <v>0</v>
      </c>
      <c r="E108" s="71">
        <v>137</v>
      </c>
      <c r="F108" s="79" t="str">
        <f t="shared" si="38"/>
        <v/>
      </c>
      <c r="G108" s="79" t="str">
        <f t="shared" si="39"/>
        <v/>
      </c>
      <c r="H108" s="81" t="str">
        <f t="shared" si="40"/>
        <v/>
      </c>
      <c r="I108" s="80" t="str">
        <f t="shared" si="45"/>
        <v/>
      </c>
      <c r="J108" s="80" t="str">
        <f t="shared" si="46"/>
        <v/>
      </c>
      <c r="K108" s="80" t="str">
        <f t="shared" si="41"/>
        <v/>
      </c>
      <c r="L108" s="75">
        <f t="shared" si="37"/>
        <v>0</v>
      </c>
      <c r="M108" s="60">
        <f t="shared" si="42"/>
        <v>0</v>
      </c>
      <c r="N108" s="60">
        <f t="shared" si="43"/>
        <v>0</v>
      </c>
      <c r="O108" s="59">
        <f t="shared" si="30"/>
        <v>0</v>
      </c>
      <c r="R108" s="12">
        <f>--ISNUMBER(MATCH($A108&amp;","&amp;"yes"&amp;",,",'           DATA          '!$A:$A,0))</f>
        <v>0</v>
      </c>
      <c r="S108" s="12">
        <f>--ISNUMBER(MATCH($A108&amp;",,"&amp;"no"&amp;",",'           DATA          '!$A:$A,0))</f>
        <v>0</v>
      </c>
      <c r="T108" s="12">
        <f>--ISNUMBER(MATCH($A108&amp;",,,"&amp;"abstain",'           DATA          '!$A:$A,0))</f>
        <v>0</v>
      </c>
      <c r="U108" s="12">
        <f>--ISNUMBER(MATCH($B108&amp;","&amp;"yes"&amp;",,",'           DATA          '!$A:$A,0))</f>
        <v>0</v>
      </c>
      <c r="V108" s="12">
        <f>--ISNUMBER(MATCH($B108&amp;",,"&amp;"no"&amp;",",'           DATA          '!$A:$A,0))</f>
        <v>0</v>
      </c>
      <c r="W108" s="12">
        <f>--ISNUMBER(MATCH($B108&amp;",,,"&amp;"abstain",'           DATA          '!$A:$A,0))</f>
        <v>0</v>
      </c>
      <c r="Y108" s="67">
        <f t="shared" si="31"/>
        <v>0</v>
      </c>
      <c r="Z108" s="67">
        <f t="shared" si="35"/>
        <v>0</v>
      </c>
      <c r="AA108" s="67">
        <f t="shared" si="36"/>
        <v>0</v>
      </c>
      <c r="AB108" s="9">
        <f t="shared" si="44"/>
        <v>137</v>
      </c>
    </row>
    <row r="109" spans="1:28" ht="18.75" customHeight="1">
      <c r="A109" s="10" t="s">
        <v>136</v>
      </c>
      <c r="B109" s="69" t="s">
        <v>160</v>
      </c>
      <c r="C109" s="27" t="s">
        <v>136</v>
      </c>
      <c r="D109" s="33">
        <v>42</v>
      </c>
      <c r="E109" s="71">
        <v>1854</v>
      </c>
      <c r="F109" s="77" t="str">
        <f t="shared" si="38"/>
        <v/>
      </c>
      <c r="G109" s="77" t="str">
        <f t="shared" si="39"/>
        <v/>
      </c>
      <c r="H109" s="78" t="str">
        <f t="shared" si="40"/>
        <v/>
      </c>
      <c r="I109" s="80" t="str">
        <f t="shared" si="45"/>
        <v/>
      </c>
      <c r="J109" s="80">
        <f t="shared" si="46"/>
        <v>1854</v>
      </c>
      <c r="K109" s="80" t="str">
        <f t="shared" si="41"/>
        <v/>
      </c>
      <c r="L109" s="75">
        <f t="shared" si="37"/>
        <v>1854</v>
      </c>
      <c r="M109" s="60">
        <f t="shared" si="42"/>
        <v>0</v>
      </c>
      <c r="N109" s="60">
        <f t="shared" si="43"/>
        <v>0</v>
      </c>
      <c r="O109" s="59">
        <f t="shared" si="30"/>
        <v>0</v>
      </c>
      <c r="R109" s="12">
        <f>--ISNUMBER(MATCH($A109&amp;","&amp;"yes"&amp;",,",'           DATA          '!$A:$A,0))</f>
        <v>0</v>
      </c>
      <c r="S109" s="12">
        <f>--ISNUMBER(MATCH($A109&amp;",,"&amp;"no"&amp;",",'           DATA          '!$A:$A,0))</f>
        <v>0</v>
      </c>
      <c r="T109" s="12">
        <f>--ISNUMBER(MATCH($A109&amp;",,,"&amp;"abstain",'           DATA          '!$A:$A,0))</f>
        <v>0</v>
      </c>
      <c r="U109" s="12">
        <f>--ISNUMBER(MATCH($B109&amp;","&amp;"yes"&amp;",,",'           DATA          '!$A:$A,0))</f>
        <v>0</v>
      </c>
      <c r="V109" s="12">
        <f>--ISNUMBER(MATCH($B109&amp;",,"&amp;"no"&amp;",",'           DATA          '!$A:$A,0))</f>
        <v>1</v>
      </c>
      <c r="W109" s="12">
        <f>--ISNUMBER(MATCH($B109&amp;",,,"&amp;"abstain",'           DATA          '!$A:$A,0))</f>
        <v>0</v>
      </c>
      <c r="Y109" s="67">
        <f t="shared" si="31"/>
        <v>0</v>
      </c>
      <c r="Z109" s="67">
        <f t="shared" si="35"/>
        <v>1854</v>
      </c>
      <c r="AA109" s="67">
        <f t="shared" si="36"/>
        <v>1854</v>
      </c>
      <c r="AB109" s="9">
        <f t="shared" si="44"/>
        <v>1896</v>
      </c>
    </row>
    <row r="110" spans="1:28" ht="18.75" customHeight="1">
      <c r="A110" s="10" t="s">
        <v>135</v>
      </c>
      <c r="B110" s="69" t="s">
        <v>161</v>
      </c>
      <c r="C110" s="31" t="s">
        <v>135</v>
      </c>
      <c r="D110" s="33">
        <v>0</v>
      </c>
      <c r="E110" s="71">
        <v>1002</v>
      </c>
      <c r="F110" s="79" t="str">
        <f t="shared" si="38"/>
        <v/>
      </c>
      <c r="G110" s="79" t="str">
        <f t="shared" si="39"/>
        <v/>
      </c>
      <c r="H110" s="81" t="str">
        <f t="shared" si="40"/>
        <v/>
      </c>
      <c r="I110" s="80">
        <f t="shared" si="45"/>
        <v>1002</v>
      </c>
      <c r="J110" s="80" t="str">
        <f t="shared" si="46"/>
        <v/>
      </c>
      <c r="K110" s="80" t="str">
        <f t="shared" si="41"/>
        <v/>
      </c>
      <c r="L110" s="75">
        <f t="shared" si="37"/>
        <v>1002</v>
      </c>
      <c r="M110" s="60">
        <f t="shared" si="42"/>
        <v>0</v>
      </c>
      <c r="N110" s="60">
        <f t="shared" si="43"/>
        <v>0</v>
      </c>
      <c r="O110" s="59">
        <f t="shared" si="30"/>
        <v>0</v>
      </c>
      <c r="R110" s="12">
        <f>--ISNUMBER(MATCH($A110&amp;","&amp;"yes"&amp;",,",'           DATA          '!$A:$A,0))</f>
        <v>0</v>
      </c>
      <c r="S110" s="12">
        <f>--ISNUMBER(MATCH($A110&amp;",,"&amp;"no"&amp;",",'           DATA          '!$A:$A,0))</f>
        <v>0</v>
      </c>
      <c r="T110" s="12">
        <f>--ISNUMBER(MATCH($A110&amp;",,,"&amp;"abstain",'           DATA          '!$A:$A,0))</f>
        <v>0</v>
      </c>
      <c r="U110" s="12">
        <f>--ISNUMBER(MATCH($B110&amp;","&amp;"yes"&amp;",,",'           DATA          '!$A:$A,0))</f>
        <v>1</v>
      </c>
      <c r="V110" s="12">
        <f>--ISNUMBER(MATCH($B110&amp;",,"&amp;"no"&amp;",",'           DATA          '!$A:$A,0))</f>
        <v>0</v>
      </c>
      <c r="W110" s="12">
        <f>--ISNUMBER(MATCH($B110&amp;",,,"&amp;"abstain",'           DATA          '!$A:$A,0))</f>
        <v>0</v>
      </c>
      <c r="Y110" s="67">
        <f t="shared" si="31"/>
        <v>0</v>
      </c>
      <c r="Z110" s="67">
        <f t="shared" si="35"/>
        <v>1002</v>
      </c>
      <c r="AA110" s="67">
        <f t="shared" si="36"/>
        <v>1002</v>
      </c>
      <c r="AB110" s="9">
        <f t="shared" si="44"/>
        <v>1002</v>
      </c>
    </row>
    <row r="111" spans="1:28" ht="18.75" customHeight="1">
      <c r="A111" s="10" t="s">
        <v>86</v>
      </c>
      <c r="B111" s="69" t="s">
        <v>162</v>
      </c>
      <c r="C111" s="27" t="s">
        <v>86</v>
      </c>
      <c r="D111" s="33">
        <v>38</v>
      </c>
      <c r="E111" s="71">
        <v>890</v>
      </c>
      <c r="F111" s="77" t="str">
        <f t="shared" si="38"/>
        <v/>
      </c>
      <c r="G111" s="77" t="str">
        <f t="shared" si="39"/>
        <v/>
      </c>
      <c r="H111" s="78" t="str">
        <f t="shared" si="40"/>
        <v/>
      </c>
      <c r="I111" s="80" t="str">
        <f t="shared" si="45"/>
        <v/>
      </c>
      <c r="J111" s="80">
        <f t="shared" si="46"/>
        <v>890</v>
      </c>
      <c r="K111" s="80" t="str">
        <f t="shared" si="41"/>
        <v/>
      </c>
      <c r="L111" s="75">
        <f t="shared" si="37"/>
        <v>890</v>
      </c>
      <c r="M111" s="60">
        <f t="shared" si="42"/>
        <v>0</v>
      </c>
      <c r="N111" s="60">
        <f t="shared" si="43"/>
        <v>0</v>
      </c>
      <c r="O111" s="59">
        <f t="shared" si="30"/>
        <v>0</v>
      </c>
      <c r="R111" s="12">
        <f>--ISNUMBER(MATCH($A111&amp;","&amp;"yes"&amp;",,",'           DATA          '!$A:$A,0))</f>
        <v>0</v>
      </c>
      <c r="S111" s="12">
        <f>--ISNUMBER(MATCH($A111&amp;",,"&amp;"no"&amp;",",'           DATA          '!$A:$A,0))</f>
        <v>0</v>
      </c>
      <c r="T111" s="12">
        <f>--ISNUMBER(MATCH($A111&amp;",,,"&amp;"abstain",'           DATA          '!$A:$A,0))</f>
        <v>0</v>
      </c>
      <c r="U111" s="12">
        <f>--ISNUMBER(MATCH($B111&amp;","&amp;"yes"&amp;",,",'           DATA          '!$A:$A,0))</f>
        <v>0</v>
      </c>
      <c r="V111" s="12">
        <f>--ISNUMBER(MATCH($B111&amp;",,"&amp;"no"&amp;",",'           DATA          '!$A:$A,0))</f>
        <v>1</v>
      </c>
      <c r="W111" s="12">
        <f>--ISNUMBER(MATCH($B111&amp;",,,"&amp;"abstain",'           DATA          '!$A:$A,0))</f>
        <v>0</v>
      </c>
      <c r="Y111" s="67">
        <f t="shared" si="31"/>
        <v>0</v>
      </c>
      <c r="Z111" s="67">
        <f t="shared" si="35"/>
        <v>890</v>
      </c>
      <c r="AA111" s="67">
        <f t="shared" si="36"/>
        <v>890</v>
      </c>
      <c r="AB111" s="9">
        <f t="shared" si="44"/>
        <v>928</v>
      </c>
    </row>
    <row r="112" spans="1:28" ht="18.75" customHeight="1">
      <c r="A112" s="10" t="s">
        <v>87</v>
      </c>
      <c r="B112" s="69"/>
      <c r="C112" s="27" t="s">
        <v>87</v>
      </c>
      <c r="D112" s="33">
        <v>111</v>
      </c>
      <c r="E112" s="71">
        <v>0</v>
      </c>
      <c r="F112" s="77" t="str">
        <f t="shared" si="38"/>
        <v/>
      </c>
      <c r="G112" s="77">
        <f t="shared" si="39"/>
        <v>111</v>
      </c>
      <c r="H112" s="78" t="str">
        <f t="shared" si="40"/>
        <v/>
      </c>
      <c r="I112" s="79" t="str">
        <f t="shared" si="45"/>
        <v/>
      </c>
      <c r="J112" s="79" t="str">
        <f t="shared" si="46"/>
        <v/>
      </c>
      <c r="K112" s="79" t="str">
        <f t="shared" si="41"/>
        <v/>
      </c>
      <c r="L112" s="75">
        <f t="shared" si="37"/>
        <v>111</v>
      </c>
      <c r="M112" s="60">
        <f t="shared" si="42"/>
        <v>0</v>
      </c>
      <c r="N112" s="60">
        <f t="shared" si="43"/>
        <v>0</v>
      </c>
      <c r="O112" s="59">
        <f t="shared" si="30"/>
        <v>0</v>
      </c>
      <c r="R112" s="12">
        <f>--ISNUMBER(MATCH($A112&amp;","&amp;"yes"&amp;",,",'           DATA          '!$A:$A,0))</f>
        <v>0</v>
      </c>
      <c r="S112" s="12">
        <f>--ISNUMBER(MATCH($A112&amp;",,"&amp;"no"&amp;",",'           DATA          '!$A:$A,0))</f>
        <v>1</v>
      </c>
      <c r="T112" s="12">
        <f>--ISNUMBER(MATCH($A112&amp;",,,"&amp;"abstain",'           DATA          '!$A:$A,0))</f>
        <v>0</v>
      </c>
      <c r="U112" s="12">
        <f>--ISNUMBER(MATCH($B112&amp;","&amp;"yes"&amp;",,",'           DATA          '!$A:$A,0))</f>
        <v>0</v>
      </c>
      <c r="V112" s="12">
        <f>--ISNUMBER(MATCH($B112&amp;",,"&amp;"no"&amp;",",'           DATA          '!$A:$A,0))</f>
        <v>0</v>
      </c>
      <c r="W112" s="12">
        <f>--ISNUMBER(MATCH($B112&amp;",,,"&amp;"abstain",'           DATA          '!$A:$A,0))</f>
        <v>0</v>
      </c>
      <c r="Y112" s="67">
        <f t="shared" si="31"/>
        <v>111</v>
      </c>
      <c r="Z112" s="67">
        <f t="shared" si="35"/>
        <v>0</v>
      </c>
      <c r="AA112" s="67">
        <f t="shared" si="36"/>
        <v>111</v>
      </c>
      <c r="AB112" s="9">
        <f t="shared" si="44"/>
        <v>111</v>
      </c>
    </row>
    <row r="113" spans="1:28" ht="18.75" customHeight="1">
      <c r="A113" s="10" t="s">
        <v>187</v>
      </c>
      <c r="B113" s="69" t="s">
        <v>163</v>
      </c>
      <c r="C113" s="27" t="s">
        <v>121</v>
      </c>
      <c r="D113" s="33">
        <v>24</v>
      </c>
      <c r="E113" s="71">
        <v>1706</v>
      </c>
      <c r="F113" s="77" t="str">
        <f t="shared" si="38"/>
        <v/>
      </c>
      <c r="G113" s="77" t="str">
        <f t="shared" si="39"/>
        <v/>
      </c>
      <c r="H113" s="78" t="str">
        <f t="shared" si="40"/>
        <v/>
      </c>
      <c r="I113" s="80" t="str">
        <f t="shared" si="45"/>
        <v/>
      </c>
      <c r="J113" s="80">
        <f t="shared" si="46"/>
        <v>1706</v>
      </c>
      <c r="K113" s="80" t="str">
        <f t="shared" si="41"/>
        <v/>
      </c>
      <c r="L113" s="75">
        <f t="shared" si="37"/>
        <v>1706</v>
      </c>
      <c r="M113" s="60">
        <f t="shared" si="42"/>
        <v>0</v>
      </c>
      <c r="N113" s="60">
        <f t="shared" si="43"/>
        <v>0</v>
      </c>
      <c r="O113" s="59">
        <f t="shared" si="30"/>
        <v>0</v>
      </c>
      <c r="R113" s="12">
        <f>--ISNUMBER(MATCH($A113&amp;","&amp;"yes"&amp;",,",'           DATA          '!$A:$A,0))</f>
        <v>0</v>
      </c>
      <c r="S113" s="12">
        <f>--ISNUMBER(MATCH($A113&amp;",,"&amp;"no"&amp;",",'           DATA          '!$A:$A,0))</f>
        <v>0</v>
      </c>
      <c r="T113" s="12">
        <f>--ISNUMBER(MATCH($A113&amp;",,,"&amp;"abstain",'           DATA          '!$A:$A,0))</f>
        <v>0</v>
      </c>
      <c r="U113" s="12">
        <f>--ISNUMBER(MATCH($B113&amp;","&amp;"yes"&amp;",,",'           DATA          '!$A:$A,0))</f>
        <v>0</v>
      </c>
      <c r="V113" s="12">
        <f>--ISNUMBER(MATCH($B113&amp;",,"&amp;"no"&amp;",",'           DATA          '!$A:$A,0))</f>
        <v>1</v>
      </c>
      <c r="W113" s="12">
        <f>--ISNUMBER(MATCH($B113&amp;",,,"&amp;"abstain",'           DATA          '!$A:$A,0))</f>
        <v>0</v>
      </c>
      <c r="Y113" s="67">
        <f t="shared" si="31"/>
        <v>0</v>
      </c>
      <c r="Z113" s="67">
        <f t="shared" si="35"/>
        <v>1706</v>
      </c>
      <c r="AA113" s="67">
        <f t="shared" si="36"/>
        <v>1706</v>
      </c>
      <c r="AB113" s="9">
        <f t="shared" si="44"/>
        <v>1730</v>
      </c>
    </row>
    <row r="114" spans="1:28" ht="18.75" customHeight="1">
      <c r="A114" s="10" t="s">
        <v>105</v>
      </c>
      <c r="B114" s="69" t="s">
        <v>164</v>
      </c>
      <c r="C114" s="27" t="s">
        <v>105</v>
      </c>
      <c r="D114" s="33">
        <v>0</v>
      </c>
      <c r="E114" s="71">
        <v>2543</v>
      </c>
      <c r="F114" s="79" t="str">
        <f t="shared" si="38"/>
        <v/>
      </c>
      <c r="G114" s="79" t="str">
        <f t="shared" si="39"/>
        <v/>
      </c>
      <c r="H114" s="81" t="str">
        <f t="shared" si="40"/>
        <v/>
      </c>
      <c r="I114" s="80" t="str">
        <f t="shared" si="45"/>
        <v/>
      </c>
      <c r="J114" s="80">
        <f t="shared" si="46"/>
        <v>2543</v>
      </c>
      <c r="K114" s="80" t="str">
        <f t="shared" si="41"/>
        <v/>
      </c>
      <c r="L114" s="75">
        <f t="shared" si="37"/>
        <v>2543</v>
      </c>
      <c r="M114" s="60">
        <f t="shared" si="42"/>
        <v>0</v>
      </c>
      <c r="N114" s="60">
        <f t="shared" si="43"/>
        <v>0</v>
      </c>
      <c r="O114" s="59">
        <f t="shared" si="30"/>
        <v>0</v>
      </c>
      <c r="R114" s="12">
        <f>--ISNUMBER(MATCH($A114&amp;","&amp;"yes"&amp;",,",'           DATA          '!$A:$A,0))</f>
        <v>0</v>
      </c>
      <c r="S114" s="12">
        <f>--ISNUMBER(MATCH($A114&amp;",,"&amp;"no"&amp;",",'           DATA          '!$A:$A,0))</f>
        <v>0</v>
      </c>
      <c r="T114" s="12">
        <f>--ISNUMBER(MATCH($A114&amp;",,,"&amp;"abstain",'           DATA          '!$A:$A,0))</f>
        <v>0</v>
      </c>
      <c r="U114" s="12">
        <f>--ISNUMBER(MATCH($B114&amp;","&amp;"yes"&amp;",,",'           DATA          '!$A:$A,0))</f>
        <v>0</v>
      </c>
      <c r="V114" s="12">
        <f>--ISNUMBER(MATCH($B114&amp;",,"&amp;"no"&amp;",",'           DATA          '!$A:$A,0))</f>
        <v>1</v>
      </c>
      <c r="W114" s="12">
        <f>--ISNUMBER(MATCH($B114&amp;",,,"&amp;"abstain",'           DATA          '!$A:$A,0))</f>
        <v>0</v>
      </c>
      <c r="Y114" s="67">
        <f t="shared" si="31"/>
        <v>0</v>
      </c>
      <c r="Z114" s="67">
        <f t="shared" si="35"/>
        <v>2543</v>
      </c>
      <c r="AA114" s="67">
        <f t="shared" si="36"/>
        <v>2543</v>
      </c>
      <c r="AB114" s="9">
        <f t="shared" si="44"/>
        <v>2543</v>
      </c>
    </row>
    <row r="115" spans="1:28" ht="18.75" customHeight="1">
      <c r="A115" s="10" t="s">
        <v>106</v>
      </c>
      <c r="B115" s="69" t="s">
        <v>165</v>
      </c>
      <c r="C115" s="21" t="s">
        <v>106</v>
      </c>
      <c r="D115" s="33">
        <v>0</v>
      </c>
      <c r="E115" s="71">
        <v>1173</v>
      </c>
      <c r="F115" s="79" t="str">
        <f t="shared" si="38"/>
        <v/>
      </c>
      <c r="G115" s="79" t="str">
        <f t="shared" si="39"/>
        <v/>
      </c>
      <c r="H115" s="81" t="str">
        <f t="shared" si="40"/>
        <v/>
      </c>
      <c r="I115" s="80" t="str">
        <f t="shared" si="45"/>
        <v/>
      </c>
      <c r="J115" s="80">
        <f t="shared" si="46"/>
        <v>1173</v>
      </c>
      <c r="K115" s="80" t="str">
        <f t="shared" si="41"/>
        <v/>
      </c>
      <c r="L115" s="75">
        <f t="shared" si="37"/>
        <v>1173</v>
      </c>
      <c r="M115" s="60">
        <f t="shared" si="42"/>
        <v>0</v>
      </c>
      <c r="N115" s="60">
        <f t="shared" si="43"/>
        <v>0</v>
      </c>
      <c r="O115" s="59">
        <f t="shared" si="30"/>
        <v>0</v>
      </c>
      <c r="R115" s="12">
        <f>--ISNUMBER(MATCH($A115&amp;","&amp;"yes"&amp;",,",'           DATA          '!$A:$A,0))</f>
        <v>0</v>
      </c>
      <c r="S115" s="12">
        <f>--ISNUMBER(MATCH($A115&amp;",,"&amp;"no"&amp;",",'           DATA          '!$A:$A,0))</f>
        <v>0</v>
      </c>
      <c r="T115" s="12">
        <f>--ISNUMBER(MATCH($A115&amp;",,,"&amp;"abstain",'           DATA          '!$A:$A,0))</f>
        <v>0</v>
      </c>
      <c r="U115" s="12">
        <f>--ISNUMBER(MATCH($B115&amp;","&amp;"yes"&amp;",,",'           DATA          '!$A:$A,0))</f>
        <v>0</v>
      </c>
      <c r="V115" s="12">
        <f>--ISNUMBER(MATCH($B115&amp;",,"&amp;"no"&amp;",",'           DATA          '!$A:$A,0))</f>
        <v>1</v>
      </c>
      <c r="W115" s="12">
        <f>--ISNUMBER(MATCH($B115&amp;",,,"&amp;"abstain",'           DATA          '!$A:$A,0))</f>
        <v>0</v>
      </c>
      <c r="Y115" s="67">
        <f t="shared" si="31"/>
        <v>0</v>
      </c>
      <c r="Z115" s="67">
        <f t="shared" si="35"/>
        <v>1173</v>
      </c>
      <c r="AA115" s="67">
        <f t="shared" si="36"/>
        <v>1173</v>
      </c>
      <c r="AB115" s="9">
        <f t="shared" si="44"/>
        <v>1173</v>
      </c>
    </row>
    <row r="116" spans="1:28" ht="18.75" customHeight="1">
      <c r="A116" s="10" t="s">
        <v>114</v>
      </c>
      <c r="B116" s="69" t="s">
        <v>166</v>
      </c>
      <c r="C116" s="21" t="s">
        <v>183</v>
      </c>
      <c r="D116" s="33">
        <v>0</v>
      </c>
      <c r="E116" s="71">
        <v>661</v>
      </c>
      <c r="F116" s="79" t="str">
        <f t="shared" si="38"/>
        <v/>
      </c>
      <c r="G116" s="79" t="str">
        <f t="shared" si="39"/>
        <v/>
      </c>
      <c r="H116" s="81" t="str">
        <f t="shared" si="40"/>
        <v/>
      </c>
      <c r="I116" s="80">
        <f t="shared" si="45"/>
        <v>661</v>
      </c>
      <c r="J116" s="80" t="str">
        <f t="shared" si="46"/>
        <v/>
      </c>
      <c r="K116" s="80" t="str">
        <f t="shared" si="41"/>
        <v/>
      </c>
      <c r="L116" s="75">
        <f t="shared" si="37"/>
        <v>661</v>
      </c>
      <c r="M116" s="60">
        <f t="shared" si="42"/>
        <v>0</v>
      </c>
      <c r="N116" s="60">
        <f t="shared" si="43"/>
        <v>0</v>
      </c>
      <c r="O116" s="59">
        <f t="shared" si="30"/>
        <v>0</v>
      </c>
      <c r="R116" s="12">
        <f>--ISNUMBER(MATCH($A116&amp;","&amp;"yes"&amp;",,",'           DATA          '!$A:$A,0))</f>
        <v>0</v>
      </c>
      <c r="S116" s="12">
        <f>--ISNUMBER(MATCH($A116&amp;",,"&amp;"no"&amp;",",'           DATA          '!$A:$A,0))</f>
        <v>0</v>
      </c>
      <c r="T116" s="12">
        <f>--ISNUMBER(MATCH($A116&amp;",,,"&amp;"abstain",'           DATA          '!$A:$A,0))</f>
        <v>0</v>
      </c>
      <c r="U116" s="12">
        <f>--ISNUMBER(MATCH($B116&amp;","&amp;"yes"&amp;",,",'           DATA          '!$A:$A,0))</f>
        <v>1</v>
      </c>
      <c r="V116" s="12">
        <f>--ISNUMBER(MATCH($B116&amp;",,"&amp;"no"&amp;",",'           DATA          '!$A:$A,0))</f>
        <v>0</v>
      </c>
      <c r="W116" s="12">
        <f>--ISNUMBER(MATCH($B116&amp;",,,"&amp;"abstain",'           DATA          '!$A:$A,0))</f>
        <v>0</v>
      </c>
      <c r="Y116" s="67">
        <f t="shared" si="31"/>
        <v>0</v>
      </c>
      <c r="Z116" s="67">
        <f t="shared" si="35"/>
        <v>661</v>
      </c>
      <c r="AA116" s="67">
        <f t="shared" si="36"/>
        <v>661</v>
      </c>
      <c r="AB116" s="9">
        <f t="shared" si="44"/>
        <v>661</v>
      </c>
    </row>
    <row r="117" spans="1:28" ht="18.75" customHeight="1">
      <c r="A117" s="10" t="s">
        <v>88</v>
      </c>
      <c r="B117" s="69" t="s">
        <v>167</v>
      </c>
      <c r="C117" s="21" t="s">
        <v>88</v>
      </c>
      <c r="D117" s="33">
        <v>64</v>
      </c>
      <c r="E117" s="71">
        <v>806</v>
      </c>
      <c r="F117" s="77" t="str">
        <f t="shared" si="38"/>
        <v/>
      </c>
      <c r="G117" s="77">
        <f t="shared" si="39"/>
        <v>64</v>
      </c>
      <c r="H117" s="78" t="str">
        <f t="shared" si="40"/>
        <v/>
      </c>
      <c r="I117" s="80" t="str">
        <f t="shared" si="45"/>
        <v/>
      </c>
      <c r="J117" s="80">
        <f t="shared" si="46"/>
        <v>806</v>
      </c>
      <c r="K117" s="80" t="str">
        <f t="shared" si="41"/>
        <v/>
      </c>
      <c r="L117" s="75">
        <f t="shared" si="37"/>
        <v>870</v>
      </c>
      <c r="M117" s="60">
        <f t="shared" si="42"/>
        <v>0</v>
      </c>
      <c r="N117" s="60">
        <f t="shared" si="43"/>
        <v>0</v>
      </c>
      <c r="O117" s="59">
        <f t="shared" si="30"/>
        <v>0</v>
      </c>
      <c r="R117" s="12">
        <f>--ISNUMBER(MATCH($A117&amp;","&amp;"yes"&amp;",,",'           DATA          '!$A:$A,0))</f>
        <v>0</v>
      </c>
      <c r="S117" s="12">
        <f>--ISNUMBER(MATCH($A117&amp;",,"&amp;"no"&amp;",",'           DATA          '!$A:$A,0))</f>
        <v>1</v>
      </c>
      <c r="T117" s="12">
        <f>--ISNUMBER(MATCH($A117&amp;",,,"&amp;"abstain",'           DATA          '!$A:$A,0))</f>
        <v>0</v>
      </c>
      <c r="U117" s="12">
        <f>--ISNUMBER(MATCH($B117&amp;","&amp;"yes"&amp;",,",'           DATA          '!$A:$A,0))</f>
        <v>0</v>
      </c>
      <c r="V117" s="12">
        <f>--ISNUMBER(MATCH($B117&amp;",,"&amp;"no"&amp;",",'           DATA          '!$A:$A,0))</f>
        <v>1</v>
      </c>
      <c r="W117" s="12">
        <f>--ISNUMBER(MATCH($B117&amp;",,,"&amp;"abstain",'           DATA          '!$A:$A,0))</f>
        <v>0</v>
      </c>
      <c r="Y117" s="67">
        <f t="shared" si="31"/>
        <v>64</v>
      </c>
      <c r="Z117" s="67">
        <f t="shared" si="35"/>
        <v>806</v>
      </c>
      <c r="AA117" s="67">
        <f t="shared" si="36"/>
        <v>870</v>
      </c>
      <c r="AB117" s="9">
        <f t="shared" si="44"/>
        <v>870</v>
      </c>
    </row>
    <row r="118" spans="1:28" ht="18.75" customHeight="1">
      <c r="A118" s="10" t="s">
        <v>89</v>
      </c>
      <c r="B118" s="69"/>
      <c r="C118" s="21" t="s">
        <v>89</v>
      </c>
      <c r="D118" s="33">
        <v>105</v>
      </c>
      <c r="E118" s="71">
        <v>0</v>
      </c>
      <c r="F118" s="77">
        <f t="shared" si="38"/>
        <v>105</v>
      </c>
      <c r="G118" s="77" t="str">
        <f t="shared" si="39"/>
        <v/>
      </c>
      <c r="H118" s="78" t="str">
        <f t="shared" si="40"/>
        <v/>
      </c>
      <c r="I118" s="79" t="str">
        <f t="shared" si="45"/>
        <v/>
      </c>
      <c r="J118" s="79" t="str">
        <f t="shared" si="46"/>
        <v/>
      </c>
      <c r="K118" s="79" t="str">
        <f t="shared" si="41"/>
        <v/>
      </c>
      <c r="L118" s="75">
        <f t="shared" si="37"/>
        <v>105</v>
      </c>
      <c r="M118" s="60">
        <f t="shared" si="42"/>
        <v>0</v>
      </c>
      <c r="N118" s="60">
        <f t="shared" si="43"/>
        <v>0</v>
      </c>
      <c r="O118" s="59">
        <f t="shared" si="30"/>
        <v>0</v>
      </c>
      <c r="R118" s="12">
        <f>--ISNUMBER(MATCH($A118&amp;","&amp;"yes"&amp;",,",'           DATA          '!$A:$A,0))</f>
        <v>1</v>
      </c>
      <c r="S118" s="12">
        <f>--ISNUMBER(MATCH($A118&amp;",,"&amp;"no"&amp;",",'           DATA          '!$A:$A,0))</f>
        <v>0</v>
      </c>
      <c r="T118" s="12">
        <f>--ISNUMBER(MATCH($A118&amp;",,,"&amp;"abstain",'           DATA          '!$A:$A,0))</f>
        <v>0</v>
      </c>
      <c r="U118" s="12">
        <f>--ISNUMBER(MATCH($B118&amp;","&amp;"yes"&amp;",,",'           DATA          '!$A:$A,0))</f>
        <v>0</v>
      </c>
      <c r="V118" s="12">
        <f>--ISNUMBER(MATCH($B118&amp;",,"&amp;"no"&amp;",",'           DATA          '!$A:$A,0))</f>
        <v>0</v>
      </c>
      <c r="W118" s="12">
        <f>--ISNUMBER(MATCH($B118&amp;",,,"&amp;"abstain",'           DATA          '!$A:$A,0))</f>
        <v>0</v>
      </c>
      <c r="Y118" s="67">
        <f t="shared" si="31"/>
        <v>105</v>
      </c>
      <c r="Z118" s="67">
        <f t="shared" si="35"/>
        <v>0</v>
      </c>
      <c r="AA118" s="67">
        <f t="shared" si="36"/>
        <v>105</v>
      </c>
      <c r="AB118" s="9">
        <f t="shared" si="44"/>
        <v>105</v>
      </c>
    </row>
    <row r="119" spans="1:28" ht="18.75" customHeight="1">
      <c r="A119" s="10" t="s">
        <v>122</v>
      </c>
      <c r="B119" s="69" t="s">
        <v>168</v>
      </c>
      <c r="C119" s="21" t="s">
        <v>122</v>
      </c>
      <c r="D119" s="33">
        <v>38</v>
      </c>
      <c r="E119" s="71">
        <v>1958</v>
      </c>
      <c r="F119" s="77" t="str">
        <f t="shared" si="38"/>
        <v/>
      </c>
      <c r="G119" s="77" t="str">
        <f t="shared" si="39"/>
        <v/>
      </c>
      <c r="H119" s="78" t="str">
        <f t="shared" si="40"/>
        <v/>
      </c>
      <c r="I119" s="80">
        <f t="shared" si="45"/>
        <v>1958</v>
      </c>
      <c r="J119" s="80" t="str">
        <f t="shared" si="46"/>
        <v/>
      </c>
      <c r="K119" s="80" t="str">
        <f t="shared" si="41"/>
        <v/>
      </c>
      <c r="L119" s="75">
        <f t="shared" si="37"/>
        <v>1958</v>
      </c>
      <c r="M119" s="60">
        <f t="shared" si="42"/>
        <v>0</v>
      </c>
      <c r="N119" s="60">
        <f t="shared" si="43"/>
        <v>0</v>
      </c>
      <c r="O119" s="59">
        <f t="shared" si="30"/>
        <v>0</v>
      </c>
      <c r="R119" s="12">
        <f>--ISNUMBER(MATCH($A119&amp;","&amp;"yes"&amp;",,",'           DATA          '!$A:$A,0))</f>
        <v>0</v>
      </c>
      <c r="S119" s="12">
        <f>--ISNUMBER(MATCH($A119&amp;",,"&amp;"no"&amp;",",'           DATA          '!$A:$A,0))</f>
        <v>0</v>
      </c>
      <c r="T119" s="12">
        <f>--ISNUMBER(MATCH($A119&amp;",,,"&amp;"abstain",'           DATA          '!$A:$A,0))</f>
        <v>0</v>
      </c>
      <c r="U119" s="12">
        <f>--ISNUMBER(MATCH($B119&amp;","&amp;"yes"&amp;",,",'           DATA          '!$A:$A,0))</f>
        <v>1</v>
      </c>
      <c r="V119" s="12">
        <f>--ISNUMBER(MATCH($B119&amp;",,"&amp;"no"&amp;",",'           DATA          '!$A:$A,0))</f>
        <v>0</v>
      </c>
      <c r="W119" s="12">
        <f>--ISNUMBER(MATCH($B119&amp;",,,"&amp;"abstain",'           DATA          '!$A:$A,0))</f>
        <v>0</v>
      </c>
      <c r="Y119" s="67">
        <f t="shared" si="31"/>
        <v>0</v>
      </c>
      <c r="Z119" s="67">
        <f t="shared" si="35"/>
        <v>1958</v>
      </c>
      <c r="AA119" s="67">
        <f t="shared" si="36"/>
        <v>1958</v>
      </c>
      <c r="AB119" s="9">
        <f t="shared" si="44"/>
        <v>1996</v>
      </c>
    </row>
    <row r="120" spans="1:28" ht="18.75" customHeight="1">
      <c r="A120" s="10" t="s">
        <v>123</v>
      </c>
      <c r="B120" s="69" t="s">
        <v>169</v>
      </c>
      <c r="C120" s="21" t="s">
        <v>123</v>
      </c>
      <c r="D120" s="33">
        <v>100</v>
      </c>
      <c r="E120" s="71">
        <v>2557</v>
      </c>
      <c r="F120" s="77" t="str">
        <f t="shared" si="38"/>
        <v/>
      </c>
      <c r="G120" s="77" t="str">
        <f t="shared" si="39"/>
        <v/>
      </c>
      <c r="H120" s="78" t="str">
        <f t="shared" si="40"/>
        <v/>
      </c>
      <c r="I120" s="80">
        <f t="shared" si="45"/>
        <v>2557</v>
      </c>
      <c r="J120" s="80" t="str">
        <f t="shared" si="46"/>
        <v/>
      </c>
      <c r="K120" s="80" t="str">
        <f t="shared" si="41"/>
        <v/>
      </c>
      <c r="L120" s="75">
        <f t="shared" si="37"/>
        <v>2557</v>
      </c>
      <c r="M120" s="60">
        <f t="shared" si="42"/>
        <v>0</v>
      </c>
      <c r="N120" s="60">
        <f t="shared" si="43"/>
        <v>0</v>
      </c>
      <c r="O120" s="59">
        <f t="shared" si="30"/>
        <v>0</v>
      </c>
      <c r="R120" s="12">
        <f>--ISNUMBER(MATCH($A120&amp;","&amp;"yes"&amp;",,",'           DATA          '!$A:$A,0))</f>
        <v>0</v>
      </c>
      <c r="S120" s="12">
        <f>--ISNUMBER(MATCH($A120&amp;",,"&amp;"no"&amp;",",'           DATA          '!$A:$A,0))</f>
        <v>0</v>
      </c>
      <c r="T120" s="12">
        <f>--ISNUMBER(MATCH($A120&amp;",,,"&amp;"abstain",'           DATA          '!$A:$A,0))</f>
        <v>0</v>
      </c>
      <c r="U120" s="12">
        <f>--ISNUMBER(MATCH($B120&amp;","&amp;"yes"&amp;",,",'           DATA          '!$A:$A,0))</f>
        <v>1</v>
      </c>
      <c r="V120" s="12">
        <f>--ISNUMBER(MATCH($B120&amp;",,"&amp;"no"&amp;",",'           DATA          '!$A:$A,0))</f>
        <v>0</v>
      </c>
      <c r="W120" s="12">
        <f>--ISNUMBER(MATCH($B120&amp;",,,"&amp;"abstain",'           DATA          '!$A:$A,0))</f>
        <v>0</v>
      </c>
      <c r="Y120" s="67">
        <f t="shared" si="31"/>
        <v>0</v>
      </c>
      <c r="Z120" s="67">
        <f t="shared" si="35"/>
        <v>2557</v>
      </c>
      <c r="AA120" s="67">
        <f t="shared" si="36"/>
        <v>2557</v>
      </c>
      <c r="AB120" s="9">
        <f t="shared" si="44"/>
        <v>2657</v>
      </c>
    </row>
    <row r="121" spans="1:28" ht="18.75" customHeight="1">
      <c r="A121" s="10" t="s">
        <v>90</v>
      </c>
      <c r="B121" s="69" t="s">
        <v>170</v>
      </c>
      <c r="C121" s="21" t="s">
        <v>90</v>
      </c>
      <c r="D121" s="33">
        <v>4</v>
      </c>
      <c r="E121" s="71">
        <v>1007</v>
      </c>
      <c r="F121" s="77" t="str">
        <f t="shared" si="38"/>
        <v/>
      </c>
      <c r="G121" s="77">
        <f t="shared" si="39"/>
        <v>4</v>
      </c>
      <c r="H121" s="78" t="str">
        <f t="shared" si="40"/>
        <v/>
      </c>
      <c r="I121" s="80" t="str">
        <f t="shared" si="45"/>
        <v/>
      </c>
      <c r="J121" s="80">
        <f t="shared" si="46"/>
        <v>1007</v>
      </c>
      <c r="K121" s="80" t="str">
        <f t="shared" si="41"/>
        <v/>
      </c>
      <c r="L121" s="75">
        <f t="shared" si="37"/>
        <v>1011</v>
      </c>
      <c r="M121" s="60">
        <f t="shared" si="42"/>
        <v>0</v>
      </c>
      <c r="N121" s="60">
        <f t="shared" si="43"/>
        <v>0</v>
      </c>
      <c r="O121" s="59">
        <f t="shared" si="30"/>
        <v>0</v>
      </c>
      <c r="R121" s="12">
        <f>--ISNUMBER(MATCH($A121&amp;","&amp;"yes"&amp;",,",'           DATA          '!$A:$A,0))</f>
        <v>0</v>
      </c>
      <c r="S121" s="12">
        <f>--ISNUMBER(MATCH($A121&amp;",,"&amp;"no"&amp;",",'           DATA          '!$A:$A,0))</f>
        <v>1</v>
      </c>
      <c r="T121" s="12">
        <f>--ISNUMBER(MATCH($A121&amp;",,,"&amp;"abstain",'           DATA          '!$A:$A,0))</f>
        <v>0</v>
      </c>
      <c r="U121" s="12">
        <f>--ISNUMBER(MATCH($B121&amp;","&amp;"yes"&amp;",,",'           DATA          '!$A:$A,0))</f>
        <v>0</v>
      </c>
      <c r="V121" s="12">
        <f>--ISNUMBER(MATCH($B121&amp;",,"&amp;"no"&amp;",",'           DATA          '!$A:$A,0))</f>
        <v>1</v>
      </c>
      <c r="W121" s="12">
        <f>--ISNUMBER(MATCH($B121&amp;",,,"&amp;"abstain",'           DATA          '!$A:$A,0))</f>
        <v>0</v>
      </c>
      <c r="Y121" s="67">
        <f t="shared" si="31"/>
        <v>4</v>
      </c>
      <c r="Z121" s="67">
        <f t="shared" si="35"/>
        <v>1007</v>
      </c>
      <c r="AA121" s="67">
        <f t="shared" si="36"/>
        <v>1011</v>
      </c>
      <c r="AB121" s="9">
        <f t="shared" si="44"/>
        <v>1011</v>
      </c>
    </row>
    <row r="122" spans="1:28" ht="18.75" customHeight="1">
      <c r="A122" s="10" t="s">
        <v>107</v>
      </c>
      <c r="B122" s="69" t="s">
        <v>171</v>
      </c>
      <c r="C122" s="21" t="s">
        <v>107</v>
      </c>
      <c r="D122" s="33">
        <v>0</v>
      </c>
      <c r="E122" s="71">
        <v>616</v>
      </c>
      <c r="F122" s="79" t="str">
        <f t="shared" si="38"/>
        <v/>
      </c>
      <c r="G122" s="79" t="str">
        <f t="shared" si="39"/>
        <v/>
      </c>
      <c r="H122" s="81" t="str">
        <f t="shared" si="40"/>
        <v/>
      </c>
      <c r="I122" s="80" t="str">
        <f t="shared" si="45"/>
        <v/>
      </c>
      <c r="J122" s="80">
        <f t="shared" si="46"/>
        <v>616</v>
      </c>
      <c r="K122" s="80" t="str">
        <f t="shared" si="41"/>
        <v/>
      </c>
      <c r="L122" s="75">
        <f t="shared" si="37"/>
        <v>616</v>
      </c>
      <c r="M122" s="60">
        <f t="shared" si="42"/>
        <v>0</v>
      </c>
      <c r="N122" s="60">
        <f t="shared" si="43"/>
        <v>0</v>
      </c>
      <c r="O122" s="59">
        <f t="shared" si="30"/>
        <v>0</v>
      </c>
      <c r="R122" s="12">
        <f>--ISNUMBER(MATCH($A122&amp;","&amp;"yes"&amp;",,",'           DATA          '!$A:$A,0))</f>
        <v>0</v>
      </c>
      <c r="S122" s="12">
        <f>--ISNUMBER(MATCH($A122&amp;",,"&amp;"no"&amp;",",'           DATA          '!$A:$A,0))</f>
        <v>0</v>
      </c>
      <c r="T122" s="12">
        <f>--ISNUMBER(MATCH($A122&amp;",,,"&amp;"abstain",'           DATA          '!$A:$A,0))</f>
        <v>0</v>
      </c>
      <c r="U122" s="12">
        <f>--ISNUMBER(MATCH($B122&amp;","&amp;"yes"&amp;",,",'           DATA          '!$A:$A,0))</f>
        <v>0</v>
      </c>
      <c r="V122" s="12">
        <f>--ISNUMBER(MATCH($B122&amp;",,"&amp;"no"&amp;",",'           DATA          '!$A:$A,0))</f>
        <v>1</v>
      </c>
      <c r="W122" s="12">
        <f>--ISNUMBER(MATCH($B122&amp;",,,"&amp;"abstain",'           DATA          '!$A:$A,0))</f>
        <v>0</v>
      </c>
      <c r="Y122" s="67">
        <f t="shared" si="31"/>
        <v>0</v>
      </c>
      <c r="Z122" s="67">
        <f t="shared" si="35"/>
        <v>616</v>
      </c>
      <c r="AA122" s="67">
        <f t="shared" si="36"/>
        <v>616</v>
      </c>
      <c r="AB122" s="9">
        <f t="shared" si="44"/>
        <v>616</v>
      </c>
    </row>
    <row r="123" spans="1:28" ht="18.75" customHeight="1">
      <c r="A123" s="10" t="s">
        <v>91</v>
      </c>
      <c r="B123" s="4" t="s">
        <v>172</v>
      </c>
      <c r="C123" s="21" t="s">
        <v>91</v>
      </c>
      <c r="D123" s="33">
        <v>38</v>
      </c>
      <c r="E123" s="71">
        <v>2293</v>
      </c>
      <c r="F123" s="77">
        <f t="shared" si="38"/>
        <v>38</v>
      </c>
      <c r="G123" s="77" t="str">
        <f t="shared" si="39"/>
        <v/>
      </c>
      <c r="H123" s="78" t="str">
        <f t="shared" si="40"/>
        <v/>
      </c>
      <c r="I123" s="80">
        <f t="shared" si="45"/>
        <v>2293</v>
      </c>
      <c r="J123" s="80" t="str">
        <f t="shared" si="46"/>
        <v/>
      </c>
      <c r="K123" s="80" t="str">
        <f t="shared" si="41"/>
        <v/>
      </c>
      <c r="L123" s="75">
        <f t="shared" si="37"/>
        <v>2331</v>
      </c>
      <c r="M123" s="60">
        <f t="shared" si="42"/>
        <v>0</v>
      </c>
      <c r="N123" s="60">
        <f t="shared" si="43"/>
        <v>0</v>
      </c>
      <c r="O123" s="59">
        <f>IF(AA123&gt;AB123,1,0)</f>
        <v>0</v>
      </c>
      <c r="R123" s="12">
        <f>--ISNUMBER(MATCH($A123&amp;","&amp;"yes"&amp;",,",'           DATA          '!$A:$A,0))</f>
        <v>1</v>
      </c>
      <c r="S123" s="12">
        <f>--ISNUMBER(MATCH($A123&amp;",,"&amp;"no"&amp;",",'           DATA          '!$A:$A,0))</f>
        <v>0</v>
      </c>
      <c r="T123" s="12">
        <f>--ISNUMBER(MATCH($A123&amp;",,,"&amp;"abstain",'           DATA          '!$A:$A,0))</f>
        <v>0</v>
      </c>
      <c r="U123" s="12">
        <f>--ISNUMBER(MATCH($B123&amp;","&amp;"yes"&amp;",,",'           DATA          '!$A:$A,0))</f>
        <v>1</v>
      </c>
      <c r="V123" s="12">
        <f>--ISNUMBER(MATCH($B123&amp;",,"&amp;"no"&amp;",",'           DATA          '!$A:$A,0))</f>
        <v>0</v>
      </c>
      <c r="W123" s="12">
        <f>--ISNUMBER(MATCH($B123&amp;",,,"&amp;"abstain",'           DATA          '!$A:$A,0))</f>
        <v>0</v>
      </c>
      <c r="Y123" s="67">
        <f>SUM(F123:H123)</f>
        <v>38</v>
      </c>
      <c r="Z123" s="67">
        <f t="shared" si="35"/>
        <v>2293</v>
      </c>
      <c r="AA123" s="67">
        <f t="shared" si="36"/>
        <v>2331</v>
      </c>
      <c r="AB123" s="9">
        <f t="shared" si="44"/>
        <v>2331</v>
      </c>
    </row>
    <row r="124" spans="1:28" ht="18.75" customHeight="1">
      <c r="A124" s="10" t="s">
        <v>92</v>
      </c>
      <c r="B124" s="69"/>
      <c r="C124" s="21" t="s">
        <v>92</v>
      </c>
      <c r="D124" s="33">
        <v>129</v>
      </c>
      <c r="E124" s="71">
        <v>0</v>
      </c>
      <c r="F124" s="77" t="str">
        <f t="shared" si="38"/>
        <v/>
      </c>
      <c r="G124" s="77">
        <f t="shared" si="39"/>
        <v>129</v>
      </c>
      <c r="H124" s="78" t="str">
        <f t="shared" si="40"/>
        <v/>
      </c>
      <c r="I124" s="79" t="str">
        <f t="shared" si="45"/>
        <v/>
      </c>
      <c r="J124" s="79" t="str">
        <f t="shared" si="46"/>
        <v/>
      </c>
      <c r="K124" s="79" t="str">
        <f t="shared" si="41"/>
        <v/>
      </c>
      <c r="L124" s="75">
        <f t="shared" si="37"/>
        <v>129</v>
      </c>
      <c r="M124" s="60">
        <f t="shared" si="42"/>
        <v>0</v>
      </c>
      <c r="N124" s="60">
        <f t="shared" si="43"/>
        <v>0</v>
      </c>
      <c r="O124" s="59">
        <f t="shared" ref="O124:O131" si="47">IF(AA124&gt;AB124,1,0)</f>
        <v>0</v>
      </c>
      <c r="R124" s="12">
        <f>--ISNUMBER(MATCH($A124&amp;","&amp;"yes"&amp;",,",'           DATA          '!$A:$A,0))</f>
        <v>0</v>
      </c>
      <c r="S124" s="12">
        <f>--ISNUMBER(MATCH($A124&amp;",,"&amp;"no"&amp;",",'           DATA          '!$A:$A,0))</f>
        <v>1</v>
      </c>
      <c r="T124" s="12">
        <f>--ISNUMBER(MATCH($A124&amp;",,,"&amp;"abstain",'           DATA          '!$A:$A,0))</f>
        <v>0</v>
      </c>
      <c r="U124" s="12">
        <f>--ISNUMBER(MATCH($B124&amp;","&amp;"yes"&amp;",,",'           DATA          '!$A:$A,0))</f>
        <v>0</v>
      </c>
      <c r="V124" s="12">
        <f>--ISNUMBER(MATCH($B124&amp;",,"&amp;"no"&amp;",",'           DATA          '!$A:$A,0))</f>
        <v>0</v>
      </c>
      <c r="W124" s="12">
        <f>--ISNUMBER(MATCH($B124&amp;",,,"&amp;"abstain",'           DATA          '!$A:$A,0))</f>
        <v>0</v>
      </c>
      <c r="Y124" s="67">
        <f t="shared" ref="Y124:Y131" si="48">SUM(F124:H124)</f>
        <v>129</v>
      </c>
      <c r="Z124" s="67">
        <f t="shared" si="35"/>
        <v>0</v>
      </c>
      <c r="AA124" s="67">
        <f t="shared" si="36"/>
        <v>129</v>
      </c>
      <c r="AB124" s="9">
        <f t="shared" si="44"/>
        <v>129</v>
      </c>
    </row>
    <row r="125" spans="1:28" ht="18.75" customHeight="1">
      <c r="A125" s="10" t="s">
        <v>126</v>
      </c>
      <c r="B125" s="69" t="s">
        <v>173</v>
      </c>
      <c r="C125" s="21" t="s">
        <v>126</v>
      </c>
      <c r="D125" s="33">
        <v>0</v>
      </c>
      <c r="E125" s="71">
        <v>65</v>
      </c>
      <c r="F125" s="79" t="str">
        <f t="shared" si="38"/>
        <v/>
      </c>
      <c r="G125" s="79" t="str">
        <f t="shared" si="39"/>
        <v/>
      </c>
      <c r="H125" s="81" t="str">
        <f t="shared" si="40"/>
        <v/>
      </c>
      <c r="I125" s="80" t="str">
        <f t="shared" si="45"/>
        <v/>
      </c>
      <c r="J125" s="80" t="str">
        <f t="shared" si="46"/>
        <v/>
      </c>
      <c r="K125" s="80" t="str">
        <f t="shared" si="41"/>
        <v/>
      </c>
      <c r="L125" s="75">
        <f t="shared" si="37"/>
        <v>0</v>
      </c>
      <c r="M125" s="60">
        <f t="shared" si="42"/>
        <v>0</v>
      </c>
      <c r="N125" s="60">
        <f t="shared" si="43"/>
        <v>0</v>
      </c>
      <c r="O125" s="59">
        <f t="shared" si="47"/>
        <v>0</v>
      </c>
      <c r="R125" s="12">
        <f>--ISNUMBER(MATCH($A125&amp;","&amp;"yes"&amp;",,",'           DATA          '!$A:$A,0))</f>
        <v>0</v>
      </c>
      <c r="S125" s="12">
        <f>--ISNUMBER(MATCH($A125&amp;",,"&amp;"no"&amp;",",'           DATA          '!$A:$A,0))</f>
        <v>0</v>
      </c>
      <c r="T125" s="12">
        <f>--ISNUMBER(MATCH($A125&amp;",,,"&amp;"abstain",'           DATA          '!$A:$A,0))</f>
        <v>0</v>
      </c>
      <c r="U125" s="12">
        <f>--ISNUMBER(MATCH($B125&amp;","&amp;"yes"&amp;",,",'           DATA          '!$A:$A,0))</f>
        <v>0</v>
      </c>
      <c r="V125" s="12">
        <f>--ISNUMBER(MATCH($B125&amp;",,"&amp;"no"&amp;",",'           DATA          '!$A:$A,0))</f>
        <v>0</v>
      </c>
      <c r="W125" s="12">
        <f>--ISNUMBER(MATCH($B125&amp;",,,"&amp;"abstain",'           DATA          '!$A:$A,0))</f>
        <v>0</v>
      </c>
      <c r="Y125" s="67">
        <f t="shared" si="48"/>
        <v>0</v>
      </c>
      <c r="Z125" s="67">
        <f t="shared" si="35"/>
        <v>0</v>
      </c>
      <c r="AA125" s="67">
        <f t="shared" si="36"/>
        <v>0</v>
      </c>
      <c r="AB125" s="9">
        <f t="shared" si="44"/>
        <v>65</v>
      </c>
    </row>
    <row r="126" spans="1:28" ht="18.75" customHeight="1">
      <c r="A126" s="10" t="s">
        <v>108</v>
      </c>
      <c r="B126" s="69" t="s">
        <v>174</v>
      </c>
      <c r="C126" s="21" t="s">
        <v>108</v>
      </c>
      <c r="D126" s="33">
        <v>2</v>
      </c>
      <c r="E126" s="71">
        <v>3840</v>
      </c>
      <c r="F126" s="77" t="str">
        <f t="shared" si="38"/>
        <v/>
      </c>
      <c r="G126" s="77" t="str">
        <f t="shared" si="39"/>
        <v/>
      </c>
      <c r="H126" s="78" t="str">
        <f t="shared" si="40"/>
        <v/>
      </c>
      <c r="I126" s="80">
        <f t="shared" si="45"/>
        <v>3840</v>
      </c>
      <c r="J126" s="80" t="str">
        <f t="shared" si="46"/>
        <v/>
      </c>
      <c r="K126" s="80" t="str">
        <f t="shared" si="41"/>
        <v/>
      </c>
      <c r="L126" s="75">
        <f t="shared" si="37"/>
        <v>3840</v>
      </c>
      <c r="M126" s="60">
        <f t="shared" si="42"/>
        <v>0</v>
      </c>
      <c r="N126" s="60">
        <f t="shared" si="43"/>
        <v>0</v>
      </c>
      <c r="O126" s="59">
        <f t="shared" si="47"/>
        <v>0</v>
      </c>
      <c r="R126" s="12">
        <f>--ISNUMBER(MATCH($A126&amp;","&amp;"yes"&amp;",,",'           DATA          '!$A:$A,0))</f>
        <v>0</v>
      </c>
      <c r="S126" s="12">
        <f>--ISNUMBER(MATCH($A126&amp;",,"&amp;"no"&amp;",",'           DATA          '!$A:$A,0))</f>
        <v>0</v>
      </c>
      <c r="T126" s="12">
        <f>--ISNUMBER(MATCH($A126&amp;",,,"&amp;"abstain",'           DATA          '!$A:$A,0))</f>
        <v>0</v>
      </c>
      <c r="U126" s="12">
        <f>--ISNUMBER(MATCH($B126&amp;","&amp;"yes"&amp;",,",'           DATA          '!$A:$A,0))</f>
        <v>1</v>
      </c>
      <c r="V126" s="12">
        <f>--ISNUMBER(MATCH($B126&amp;",,"&amp;"no"&amp;",",'           DATA          '!$A:$A,0))</f>
        <v>0</v>
      </c>
      <c r="W126" s="12">
        <f>--ISNUMBER(MATCH($B126&amp;",,,"&amp;"abstain",'           DATA          '!$A:$A,0))</f>
        <v>0</v>
      </c>
      <c r="Y126" s="67">
        <f t="shared" si="48"/>
        <v>0</v>
      </c>
      <c r="Z126" s="67">
        <f t="shared" si="35"/>
        <v>3840</v>
      </c>
      <c r="AA126" s="67">
        <f t="shared" si="36"/>
        <v>3840</v>
      </c>
      <c r="AB126" s="9">
        <f t="shared" si="44"/>
        <v>3842</v>
      </c>
    </row>
    <row r="127" spans="1:28" ht="18.75" customHeight="1">
      <c r="A127" s="10" t="s">
        <v>93</v>
      </c>
      <c r="B127" s="69"/>
      <c r="C127" s="21" t="s">
        <v>93</v>
      </c>
      <c r="D127" s="33">
        <v>222</v>
      </c>
      <c r="E127" s="71">
        <v>0</v>
      </c>
      <c r="F127" s="77" t="str">
        <f t="shared" si="38"/>
        <v/>
      </c>
      <c r="G127" s="77" t="str">
        <f t="shared" si="39"/>
        <v/>
      </c>
      <c r="H127" s="78" t="str">
        <f t="shared" si="40"/>
        <v/>
      </c>
      <c r="I127" s="79" t="str">
        <f t="shared" si="45"/>
        <v/>
      </c>
      <c r="J127" s="79" t="str">
        <f t="shared" si="46"/>
        <v/>
      </c>
      <c r="K127" s="79" t="str">
        <f t="shared" si="41"/>
        <v/>
      </c>
      <c r="L127" s="75">
        <f t="shared" si="37"/>
        <v>0</v>
      </c>
      <c r="M127" s="60">
        <f t="shared" si="42"/>
        <v>0</v>
      </c>
      <c r="N127" s="60">
        <f t="shared" si="43"/>
        <v>0</v>
      </c>
      <c r="O127" s="59">
        <f t="shared" si="47"/>
        <v>0</v>
      </c>
      <c r="R127" s="12">
        <f>--ISNUMBER(MATCH($A127&amp;","&amp;"yes"&amp;",,",'           DATA          '!$A:$A,0))</f>
        <v>0</v>
      </c>
      <c r="S127" s="12">
        <f>--ISNUMBER(MATCH($A127&amp;",,"&amp;"no"&amp;",",'           DATA          '!$A:$A,0))</f>
        <v>0</v>
      </c>
      <c r="T127" s="12">
        <f>--ISNUMBER(MATCH($A127&amp;",,,"&amp;"abstain",'           DATA          '!$A:$A,0))</f>
        <v>0</v>
      </c>
      <c r="U127" s="12">
        <f>--ISNUMBER(MATCH($B127&amp;","&amp;"yes"&amp;",,",'           DATA          '!$A:$A,0))</f>
        <v>0</v>
      </c>
      <c r="V127" s="12">
        <f>--ISNUMBER(MATCH($B127&amp;",,"&amp;"no"&amp;",",'           DATA          '!$A:$A,0))</f>
        <v>0</v>
      </c>
      <c r="W127" s="12">
        <f>--ISNUMBER(MATCH($B127&amp;",,,"&amp;"abstain",'           DATA          '!$A:$A,0))</f>
        <v>0</v>
      </c>
      <c r="Y127" s="67">
        <f t="shared" si="48"/>
        <v>0</v>
      </c>
      <c r="Z127" s="67">
        <f t="shared" si="35"/>
        <v>0</v>
      </c>
      <c r="AA127" s="67">
        <f t="shared" si="36"/>
        <v>0</v>
      </c>
      <c r="AB127" s="9">
        <f t="shared" si="44"/>
        <v>222</v>
      </c>
    </row>
    <row r="128" spans="1:28" ht="18.75" customHeight="1">
      <c r="A128" s="10" t="s">
        <v>109</v>
      </c>
      <c r="B128" s="69" t="s">
        <v>175</v>
      </c>
      <c r="C128" s="21" t="s">
        <v>109</v>
      </c>
      <c r="D128" s="33">
        <v>0</v>
      </c>
      <c r="E128" s="71">
        <v>1932</v>
      </c>
      <c r="F128" s="79" t="str">
        <f t="shared" si="38"/>
        <v/>
      </c>
      <c r="G128" s="79" t="str">
        <f t="shared" si="39"/>
        <v/>
      </c>
      <c r="H128" s="81" t="str">
        <f t="shared" si="40"/>
        <v/>
      </c>
      <c r="I128" s="80" t="str">
        <f t="shared" si="45"/>
        <v/>
      </c>
      <c r="J128" s="80">
        <f t="shared" si="46"/>
        <v>1932</v>
      </c>
      <c r="K128" s="80" t="str">
        <f t="shared" si="41"/>
        <v/>
      </c>
      <c r="L128" s="75">
        <f t="shared" si="37"/>
        <v>1932</v>
      </c>
      <c r="M128" s="60">
        <f t="shared" si="42"/>
        <v>0</v>
      </c>
      <c r="N128" s="60">
        <f t="shared" si="43"/>
        <v>0</v>
      </c>
      <c r="O128" s="59">
        <f t="shared" si="47"/>
        <v>0</v>
      </c>
      <c r="R128" s="12">
        <f>--ISNUMBER(MATCH($A128&amp;","&amp;"yes"&amp;",,",'           DATA          '!$A:$A,0))</f>
        <v>0</v>
      </c>
      <c r="S128" s="12">
        <f>--ISNUMBER(MATCH($A128&amp;",,"&amp;"no"&amp;",",'           DATA          '!$A:$A,0))</f>
        <v>0</v>
      </c>
      <c r="T128" s="12">
        <f>--ISNUMBER(MATCH($A128&amp;",,,"&amp;"abstain",'           DATA          '!$A:$A,0))</f>
        <v>0</v>
      </c>
      <c r="U128" s="12">
        <f>--ISNUMBER(MATCH($B128&amp;","&amp;"yes"&amp;",,",'           DATA          '!$A:$A,0))</f>
        <v>0</v>
      </c>
      <c r="V128" s="12">
        <f>--ISNUMBER(MATCH($B128&amp;",,"&amp;"no"&amp;",",'           DATA          '!$A:$A,0))</f>
        <v>1</v>
      </c>
      <c r="W128" s="12">
        <f>--ISNUMBER(MATCH($B128&amp;",,,"&amp;"abstain",'           DATA          '!$A:$A,0))</f>
        <v>0</v>
      </c>
      <c r="Y128" s="67">
        <f t="shared" si="48"/>
        <v>0</v>
      </c>
      <c r="Z128" s="67">
        <f t="shared" si="35"/>
        <v>1932</v>
      </c>
      <c r="AA128" s="67">
        <f t="shared" si="36"/>
        <v>1932</v>
      </c>
      <c r="AB128" s="9">
        <f t="shared" si="44"/>
        <v>1932</v>
      </c>
    </row>
    <row r="129" spans="1:28" ht="18.75" customHeight="1">
      <c r="A129" s="10" t="s">
        <v>188</v>
      </c>
      <c r="B129" s="69" t="s">
        <v>176</v>
      </c>
      <c r="C129" s="21" t="s">
        <v>179</v>
      </c>
      <c r="D129" s="33">
        <v>0</v>
      </c>
      <c r="E129" s="71">
        <v>1211</v>
      </c>
      <c r="F129" s="79" t="str">
        <f t="shared" si="38"/>
        <v/>
      </c>
      <c r="G129" s="79" t="str">
        <f t="shared" si="39"/>
        <v/>
      </c>
      <c r="H129" s="81" t="str">
        <f t="shared" si="40"/>
        <v/>
      </c>
      <c r="I129" s="80">
        <f t="shared" si="45"/>
        <v>1211</v>
      </c>
      <c r="J129" s="80" t="str">
        <f t="shared" si="46"/>
        <v/>
      </c>
      <c r="K129" s="80" t="str">
        <f t="shared" si="41"/>
        <v/>
      </c>
      <c r="L129" s="75">
        <f t="shared" si="37"/>
        <v>1211</v>
      </c>
      <c r="M129" s="60">
        <f t="shared" si="42"/>
        <v>0</v>
      </c>
      <c r="N129" s="60">
        <f t="shared" si="43"/>
        <v>0</v>
      </c>
      <c r="O129" s="59">
        <f t="shared" si="47"/>
        <v>0</v>
      </c>
      <c r="R129" s="12">
        <f>--ISNUMBER(MATCH($A129&amp;","&amp;"yes"&amp;",,",'           DATA          '!$A:$A,0))</f>
        <v>0</v>
      </c>
      <c r="S129" s="12">
        <f>--ISNUMBER(MATCH($A129&amp;",,"&amp;"no"&amp;",",'           DATA          '!$A:$A,0))</f>
        <v>0</v>
      </c>
      <c r="T129" s="12">
        <f>--ISNUMBER(MATCH($A129&amp;",,,"&amp;"abstain",'           DATA          '!$A:$A,0))</f>
        <v>0</v>
      </c>
      <c r="U129" s="12">
        <f>--ISNUMBER(MATCH($B129&amp;","&amp;"yes"&amp;",,",'           DATA          '!$A:$A,0))</f>
        <v>1</v>
      </c>
      <c r="V129" s="12">
        <f>--ISNUMBER(MATCH($B129&amp;",,"&amp;"no"&amp;",",'           DATA          '!$A:$A,0))</f>
        <v>0</v>
      </c>
      <c r="W129" s="12">
        <f>--ISNUMBER(MATCH($B129&amp;",,,"&amp;"abstain",'           DATA          '!$A:$A,0))</f>
        <v>0</v>
      </c>
      <c r="Y129" s="67">
        <f t="shared" si="48"/>
        <v>0</v>
      </c>
      <c r="Z129" s="67">
        <f t="shared" si="35"/>
        <v>1211</v>
      </c>
      <c r="AA129" s="67">
        <f>SUM(F129:K129)</f>
        <v>1211</v>
      </c>
      <c r="AB129" s="9">
        <f t="shared" si="44"/>
        <v>1211</v>
      </c>
    </row>
    <row r="130" spans="1:28" ht="18.75" customHeight="1">
      <c r="A130" s="10" t="s">
        <v>110</v>
      </c>
      <c r="B130" s="69" t="s">
        <v>177</v>
      </c>
      <c r="C130" s="21" t="s">
        <v>110</v>
      </c>
      <c r="D130" s="33">
        <v>0</v>
      </c>
      <c r="E130" s="71">
        <v>2106</v>
      </c>
      <c r="F130" s="79" t="str">
        <f t="shared" si="38"/>
        <v/>
      </c>
      <c r="G130" s="79" t="str">
        <f t="shared" si="39"/>
        <v/>
      </c>
      <c r="H130" s="81" t="str">
        <f t="shared" si="40"/>
        <v/>
      </c>
      <c r="I130" s="80">
        <f t="shared" si="45"/>
        <v>2106</v>
      </c>
      <c r="J130" s="80" t="str">
        <f t="shared" si="46"/>
        <v/>
      </c>
      <c r="K130" s="80" t="str">
        <f t="shared" si="41"/>
        <v/>
      </c>
      <c r="L130" s="75">
        <f t="shared" si="37"/>
        <v>2106</v>
      </c>
      <c r="M130" s="60">
        <f t="shared" si="42"/>
        <v>0</v>
      </c>
      <c r="N130" s="60">
        <f t="shared" si="43"/>
        <v>0</v>
      </c>
      <c r="O130" s="59">
        <f t="shared" si="47"/>
        <v>0</v>
      </c>
      <c r="R130" s="12">
        <f>--ISNUMBER(MATCH($A130&amp;","&amp;"yes"&amp;",,",'           DATA          '!$A:$A,0))</f>
        <v>0</v>
      </c>
      <c r="S130" s="12">
        <f>--ISNUMBER(MATCH($A130&amp;",,"&amp;"no"&amp;",",'           DATA          '!$A:$A,0))</f>
        <v>0</v>
      </c>
      <c r="T130" s="12">
        <f>--ISNUMBER(MATCH($A130&amp;",,,"&amp;"abstain",'           DATA          '!$A:$A,0))</f>
        <v>0</v>
      </c>
      <c r="U130" s="12">
        <f>--ISNUMBER(MATCH($B130&amp;","&amp;"yes"&amp;",,",'           DATA          '!$A:$A,0))</f>
        <v>1</v>
      </c>
      <c r="V130" s="12">
        <f>--ISNUMBER(MATCH($B130&amp;",,"&amp;"no"&amp;",",'           DATA          '!$A:$A,0))</f>
        <v>0</v>
      </c>
      <c r="W130" s="12">
        <f>--ISNUMBER(MATCH($B130&amp;",,,"&amp;"abstain",'           DATA          '!$A:$A,0))</f>
        <v>0</v>
      </c>
      <c r="Y130" s="67">
        <f t="shared" si="48"/>
        <v>0</v>
      </c>
      <c r="Z130" s="67">
        <f t="shared" si="35"/>
        <v>2106</v>
      </c>
      <c r="AA130" s="67">
        <f t="shared" si="36"/>
        <v>2106</v>
      </c>
      <c r="AB130" s="9">
        <f t="shared" si="44"/>
        <v>2106</v>
      </c>
    </row>
    <row r="131" spans="1:28" ht="18.75" customHeight="1">
      <c r="A131" s="10" t="s">
        <v>134</v>
      </c>
      <c r="B131" s="69" t="s">
        <v>178</v>
      </c>
      <c r="C131" s="21" t="s">
        <v>134</v>
      </c>
      <c r="D131" s="33">
        <v>1769</v>
      </c>
      <c r="E131" s="71">
        <v>899</v>
      </c>
      <c r="F131" s="77" t="str">
        <f t="shared" si="38"/>
        <v/>
      </c>
      <c r="G131" s="77" t="str">
        <f t="shared" si="39"/>
        <v/>
      </c>
      <c r="H131" s="78" t="str">
        <f t="shared" si="40"/>
        <v/>
      </c>
      <c r="I131" s="80">
        <f t="shared" si="45"/>
        <v>899</v>
      </c>
      <c r="J131" s="80" t="str">
        <f t="shared" si="46"/>
        <v/>
      </c>
      <c r="K131" s="80" t="str">
        <f t="shared" si="41"/>
        <v/>
      </c>
      <c r="L131" s="75">
        <f>SUM(F131:K131)</f>
        <v>899</v>
      </c>
      <c r="M131" s="60">
        <f t="shared" si="42"/>
        <v>0</v>
      </c>
      <c r="N131" s="60">
        <f t="shared" si="43"/>
        <v>0</v>
      </c>
      <c r="O131" s="59">
        <f t="shared" si="47"/>
        <v>0</v>
      </c>
      <c r="R131" s="12">
        <f>--ISNUMBER(MATCH($A131&amp;","&amp;"yes"&amp;",,",'           DATA          '!$A:$A,0))</f>
        <v>0</v>
      </c>
      <c r="S131" s="12">
        <f>--ISNUMBER(MATCH($A131&amp;",,"&amp;"no"&amp;",",'           DATA          '!$A:$A,0))</f>
        <v>0</v>
      </c>
      <c r="T131" s="12">
        <f>--ISNUMBER(MATCH($A131&amp;",,,"&amp;"abstain",'           DATA          '!$A:$A,0))</f>
        <v>0</v>
      </c>
      <c r="U131" s="12">
        <f>--ISNUMBER(MATCH($B131&amp;","&amp;"yes"&amp;",,",'           DATA          '!$A:$A,0))</f>
        <v>1</v>
      </c>
      <c r="V131" s="12">
        <f>--ISNUMBER(MATCH($B131&amp;",,"&amp;"no"&amp;",",'           DATA          '!$A:$A,0))</f>
        <v>0</v>
      </c>
      <c r="W131" s="12">
        <f>--ISNUMBER(MATCH($B131&amp;",,,"&amp;"abstain",'           DATA          '!$A:$A,0))</f>
        <v>0</v>
      </c>
      <c r="Y131" s="67">
        <f t="shared" si="48"/>
        <v>0</v>
      </c>
      <c r="Z131" s="67">
        <f t="shared" si="35"/>
        <v>899</v>
      </c>
      <c r="AA131" s="67">
        <f t="shared" si="36"/>
        <v>899</v>
      </c>
      <c r="AB131" s="9">
        <f t="shared" si="44"/>
        <v>2668</v>
      </c>
    </row>
    <row r="132" spans="1:28" ht="18.75" customHeight="1" thickBot="1">
      <c r="A132" s="11"/>
      <c r="B132" s="5"/>
      <c r="C132" s="21"/>
      <c r="D132" s="72"/>
      <c r="E132" s="73"/>
      <c r="F132" s="82"/>
      <c r="G132" s="76"/>
      <c r="H132" s="83"/>
      <c r="I132" s="82"/>
      <c r="J132" s="76"/>
      <c r="K132" s="76"/>
      <c r="L132" s="76"/>
      <c r="M132" s="60"/>
      <c r="N132" s="60"/>
      <c r="O132" s="59"/>
      <c r="R132" s="12"/>
      <c r="S132" s="12"/>
      <c r="T132" s="12"/>
      <c r="U132" s="12"/>
      <c r="V132" s="12"/>
      <c r="W132" s="12"/>
      <c r="Y132" s="67"/>
      <c r="Z132" s="67"/>
      <c r="AA132" s="67"/>
    </row>
    <row r="133" spans="1:28" ht="18.75" customHeight="1">
      <c r="A133" s="28"/>
      <c r="B133" s="5"/>
      <c r="C133" s="48" t="s">
        <v>94</v>
      </c>
      <c r="D133" s="49">
        <f t="shared" ref="D133:L133" si="49">SUM(D3:D131)</f>
        <v>119695</v>
      </c>
      <c r="E133" s="49">
        <f t="shared" si="49"/>
        <v>56377</v>
      </c>
      <c r="F133" s="53">
        <f t="shared" si="49"/>
        <v>58670</v>
      </c>
      <c r="G133" s="53">
        <f t="shared" si="49"/>
        <v>44435</v>
      </c>
      <c r="H133" s="50">
        <f t="shared" si="49"/>
        <v>0</v>
      </c>
      <c r="I133" s="51">
        <f t="shared" si="49"/>
        <v>28378</v>
      </c>
      <c r="J133" s="53">
        <f t="shared" si="49"/>
        <v>20710</v>
      </c>
      <c r="K133" s="53">
        <f t="shared" si="49"/>
        <v>0</v>
      </c>
      <c r="L133" s="53">
        <f t="shared" si="49"/>
        <v>152193</v>
      </c>
      <c r="M133" s="60">
        <f>IF(Y133&gt;D133,1,0)</f>
        <v>1</v>
      </c>
      <c r="N133" s="60">
        <f>IF(Z133&gt;E133,1,0)</f>
        <v>0</v>
      </c>
      <c r="O133" s="59">
        <f t="array" ref="O133">IF(AA133&gt;D133:E133,1,0)</f>
        <v>1</v>
      </c>
      <c r="R133" s="12"/>
      <c r="S133" s="12"/>
      <c r="T133" s="12"/>
      <c r="U133" s="12"/>
      <c r="V133" s="12"/>
      <c r="W133" s="12"/>
      <c r="Y133" s="67">
        <f t="shared" ref="Y133" si="50">SUM(F133:K133)</f>
        <v>152193</v>
      </c>
      <c r="Z133" s="67">
        <f t="shared" ref="Z133" si="51">SUM(I133:K133)</f>
        <v>49088</v>
      </c>
      <c r="AA133" s="67">
        <f t="shared" ref="AA133" si="52">SUM(F133:K133)</f>
        <v>152193</v>
      </c>
    </row>
    <row r="134" spans="1:28" ht="19.5" customHeight="1">
      <c r="A134" s="20"/>
      <c r="B134" s="20"/>
      <c r="C134" s="44"/>
      <c r="D134" s="74"/>
      <c r="E134" s="43"/>
      <c r="F134" s="43"/>
      <c r="G134" s="43"/>
      <c r="H134" s="45"/>
      <c r="I134" s="43"/>
      <c r="J134" s="43"/>
      <c r="K134" s="43"/>
      <c r="L134" s="43"/>
      <c r="M134" s="60"/>
      <c r="N134" s="60"/>
      <c r="O134" s="59"/>
      <c r="R134" s="12"/>
      <c r="S134" s="12"/>
      <c r="T134" s="12"/>
      <c r="U134" s="12"/>
      <c r="V134" s="12"/>
      <c r="W134" s="12"/>
      <c r="Y134" s="67"/>
      <c r="Z134" s="67"/>
      <c r="AA134" s="67"/>
    </row>
    <row r="135" spans="1:28" ht="18.75" customHeight="1">
      <c r="A135" s="13"/>
      <c r="B135" s="13"/>
      <c r="C135" s="58"/>
      <c r="D135" s="60"/>
      <c r="E135" s="60"/>
      <c r="F135" s="60"/>
      <c r="G135" s="60"/>
      <c r="H135" s="107"/>
      <c r="I135" s="60"/>
      <c r="J135" s="60"/>
      <c r="K135" s="60"/>
      <c r="O135" s="58"/>
      <c r="R135" s="12"/>
      <c r="S135" s="12"/>
      <c r="T135" s="12"/>
      <c r="U135" s="12"/>
      <c r="V135" s="12"/>
      <c r="W135" s="12"/>
    </row>
    <row r="136" spans="1:28" ht="18.75" customHeight="1">
      <c r="A136" s="13"/>
      <c r="B136" s="13"/>
      <c r="C136" s="58"/>
      <c r="D136" s="60"/>
      <c r="E136" s="60"/>
      <c r="F136" s="108"/>
      <c r="G136" s="108"/>
      <c r="H136" s="107"/>
      <c r="I136" s="108"/>
      <c r="J136" s="108"/>
      <c r="K136" s="60"/>
      <c r="O136" s="58"/>
      <c r="R136" s="12"/>
      <c r="S136" s="12"/>
      <c r="T136" s="12"/>
      <c r="U136" s="12"/>
      <c r="V136" s="12"/>
      <c r="W136" s="12"/>
    </row>
    <row r="137" spans="1:28" ht="18.75" customHeight="1">
      <c r="A137" s="13"/>
      <c r="B137" s="13"/>
      <c r="C137" s="58"/>
      <c r="D137" s="60"/>
      <c r="E137" s="60"/>
      <c r="F137" s="60"/>
      <c r="G137" s="60"/>
      <c r="H137" s="107"/>
      <c r="I137" s="60"/>
      <c r="J137" s="60"/>
      <c r="K137" s="60"/>
      <c r="O137" s="58"/>
      <c r="P137" s="64"/>
      <c r="Q137" s="65"/>
      <c r="R137" s="14"/>
      <c r="S137" s="14"/>
      <c r="T137" s="14"/>
      <c r="U137" s="14"/>
      <c r="V137" s="14"/>
      <c r="W137" s="14"/>
      <c r="X137" s="65"/>
      <c r="Y137" s="68"/>
      <c r="Z137" s="68"/>
    </row>
    <row r="138" spans="1:28" ht="18.75" customHeight="1">
      <c r="A138" s="13"/>
      <c r="B138" s="13"/>
      <c r="C138" s="58"/>
      <c r="D138" s="60"/>
      <c r="E138" s="60"/>
      <c r="F138" s="60"/>
      <c r="G138" s="60"/>
      <c r="H138" s="107"/>
      <c r="I138" s="60"/>
      <c r="J138" s="60"/>
      <c r="K138" s="60"/>
      <c r="O138" s="58"/>
      <c r="P138" s="64"/>
      <c r="Q138" s="65"/>
      <c r="R138" s="14"/>
      <c r="S138" s="14"/>
      <c r="T138" s="14"/>
      <c r="U138" s="14"/>
      <c r="V138" s="14"/>
      <c r="W138" s="14"/>
      <c r="X138" s="65"/>
      <c r="Y138" s="68"/>
      <c r="Z138" s="68"/>
    </row>
    <row r="139" spans="1:28" ht="18.75" customHeight="1">
      <c r="A139" s="13"/>
      <c r="B139" s="13"/>
      <c r="C139" s="58"/>
      <c r="D139" s="60"/>
      <c r="E139" s="60"/>
      <c r="F139" s="60"/>
      <c r="G139" s="60"/>
      <c r="H139" s="107"/>
      <c r="I139" s="60"/>
      <c r="J139" s="60"/>
      <c r="K139" s="60"/>
      <c r="O139" s="58"/>
      <c r="P139" s="64"/>
      <c r="Q139" s="65"/>
      <c r="R139" s="14"/>
      <c r="S139" s="14"/>
      <c r="T139" s="14"/>
      <c r="U139" s="14"/>
      <c r="V139" s="14"/>
      <c r="W139" s="14"/>
      <c r="X139" s="65"/>
      <c r="Y139" s="68"/>
      <c r="Z139" s="68"/>
    </row>
    <row r="140" spans="1:28" ht="18.75" customHeight="1">
      <c r="A140" s="13"/>
      <c r="B140" s="13"/>
      <c r="C140" s="58"/>
      <c r="D140" s="60"/>
      <c r="E140" s="60"/>
      <c r="F140" s="60"/>
      <c r="G140" s="60"/>
      <c r="H140" s="107"/>
      <c r="I140" s="60"/>
      <c r="J140" s="60"/>
      <c r="K140" s="60"/>
      <c r="O140" s="58"/>
      <c r="P140" s="64"/>
      <c r="Q140" s="65"/>
      <c r="R140" s="13"/>
      <c r="S140" s="13"/>
      <c r="T140" s="13"/>
      <c r="U140" s="13"/>
      <c r="V140" s="13"/>
      <c r="W140" s="13"/>
      <c r="X140" s="65"/>
      <c r="Y140" s="68"/>
      <c r="Z140" s="68"/>
    </row>
    <row r="141" spans="1:28" ht="18.75" customHeight="1">
      <c r="A141" s="13"/>
      <c r="B141" s="13"/>
      <c r="C141" s="58"/>
      <c r="D141" s="60"/>
      <c r="E141" s="60"/>
      <c r="F141" s="60"/>
      <c r="G141" s="60"/>
      <c r="H141" s="107"/>
      <c r="I141" s="60"/>
      <c r="J141" s="60"/>
      <c r="K141" s="60"/>
      <c r="O141" s="58"/>
      <c r="P141" s="64"/>
      <c r="Q141" s="65"/>
      <c r="R141" s="13"/>
      <c r="S141" s="13"/>
      <c r="T141" s="13"/>
      <c r="U141" s="13"/>
      <c r="V141" s="13"/>
      <c r="W141" s="13"/>
      <c r="X141" s="65"/>
      <c r="Y141" s="68"/>
      <c r="Z141" s="68"/>
    </row>
    <row r="142" spans="1:28" ht="18.75" customHeight="1">
      <c r="A142" s="13"/>
      <c r="B142" s="13"/>
      <c r="C142" s="58"/>
      <c r="D142" s="60"/>
      <c r="E142" s="60"/>
      <c r="F142" s="60"/>
      <c r="G142" s="60"/>
      <c r="H142" s="107"/>
      <c r="I142" s="60"/>
      <c r="J142" s="60"/>
      <c r="K142" s="60"/>
      <c r="O142" s="58"/>
    </row>
    <row r="143" spans="1:28" ht="18.75" customHeight="1">
      <c r="A143" s="13"/>
      <c r="B143" s="13"/>
      <c r="C143" s="58"/>
      <c r="D143" s="60"/>
      <c r="E143" s="60"/>
      <c r="F143" s="60"/>
      <c r="G143" s="60"/>
      <c r="H143" s="107"/>
      <c r="I143" s="60"/>
      <c r="J143" s="60"/>
      <c r="K143" s="60"/>
      <c r="O143" s="58"/>
    </row>
    <row r="144" spans="1:28" ht="18.75" customHeight="1">
      <c r="A144" s="13"/>
      <c r="B144" s="13"/>
      <c r="C144" s="58"/>
      <c r="D144" s="60"/>
      <c r="E144" s="60"/>
      <c r="F144" s="60"/>
      <c r="G144" s="60"/>
      <c r="H144" s="107"/>
      <c r="I144" s="60"/>
      <c r="J144" s="60"/>
      <c r="K144" s="60"/>
      <c r="O144" s="58"/>
    </row>
    <row r="145" spans="1:15" ht="18.75" customHeight="1">
      <c r="A145" s="13"/>
      <c r="B145" s="13"/>
      <c r="C145" s="58"/>
      <c r="D145" s="60"/>
      <c r="E145" s="60"/>
      <c r="F145" s="60"/>
      <c r="G145" s="60"/>
      <c r="H145" s="107"/>
      <c r="I145" s="60"/>
      <c r="J145" s="60"/>
      <c r="K145" s="60"/>
      <c r="O145" s="58"/>
    </row>
    <row r="146" spans="1:15" ht="18.75" customHeight="1">
      <c r="A146" s="13"/>
      <c r="B146" s="13"/>
      <c r="C146" s="58"/>
      <c r="D146" s="60"/>
      <c r="E146" s="60"/>
      <c r="F146" s="60"/>
      <c r="G146" s="60"/>
      <c r="H146" s="107"/>
      <c r="I146" s="60"/>
      <c r="J146" s="60"/>
      <c r="K146" s="60"/>
      <c r="O146" s="58"/>
    </row>
    <row r="147" spans="1:15" ht="18.75" customHeight="1">
      <c r="A147" s="13"/>
      <c r="B147" s="13"/>
      <c r="C147" s="58"/>
      <c r="D147" s="60"/>
      <c r="E147" s="60"/>
      <c r="F147" s="60"/>
      <c r="G147" s="60"/>
      <c r="H147" s="107"/>
      <c r="I147" s="60"/>
      <c r="J147" s="60"/>
      <c r="K147" s="60"/>
      <c r="O147" s="58"/>
    </row>
    <row r="148" spans="1:15" ht="18.75" customHeight="1">
      <c r="A148" s="13"/>
      <c r="B148" s="13"/>
      <c r="C148" s="58"/>
      <c r="D148" s="60"/>
      <c r="E148" s="60"/>
      <c r="F148" s="60"/>
      <c r="G148" s="60"/>
      <c r="H148" s="107"/>
      <c r="I148" s="60"/>
      <c r="J148" s="60"/>
      <c r="K148" s="60"/>
      <c r="O148" s="58"/>
    </row>
    <row r="149" spans="1:15" ht="18.75" customHeight="1">
      <c r="A149" s="13"/>
      <c r="B149" s="13"/>
      <c r="C149" s="13"/>
      <c r="D149" s="16"/>
      <c r="E149" s="16"/>
      <c r="F149" s="16"/>
      <c r="G149" s="16"/>
      <c r="H149" s="84"/>
      <c r="I149" s="16"/>
      <c r="J149" s="16"/>
      <c r="K149" s="16"/>
      <c r="O149" s="58"/>
    </row>
    <row r="150" spans="1:15" ht="18.75" customHeight="1">
      <c r="A150" s="13"/>
      <c r="B150" s="13"/>
      <c r="C150" s="13"/>
      <c r="D150" s="16"/>
      <c r="E150" s="16"/>
      <c r="F150" s="16"/>
      <c r="G150" s="16"/>
      <c r="H150" s="84"/>
      <c r="I150" s="16"/>
      <c r="J150" s="16"/>
      <c r="K150" s="16"/>
      <c r="O150" s="58"/>
    </row>
    <row r="151" spans="1:15" ht="18.75" customHeight="1">
      <c r="A151" s="13"/>
      <c r="B151" s="13"/>
      <c r="C151" s="13"/>
      <c r="D151" s="16"/>
      <c r="E151" s="16"/>
      <c r="F151" s="16"/>
      <c r="G151" s="16"/>
      <c r="H151" s="84"/>
      <c r="I151" s="16"/>
      <c r="J151" s="16"/>
      <c r="K151" s="16"/>
      <c r="O151" s="58"/>
    </row>
    <row r="152" spans="1:15" ht="18.75" customHeight="1">
      <c r="A152" s="13"/>
      <c r="B152" s="13"/>
      <c r="C152" s="13"/>
      <c r="D152" s="16"/>
      <c r="E152" s="16"/>
      <c r="F152" s="16"/>
      <c r="G152" s="16"/>
      <c r="H152" s="84"/>
      <c r="I152" s="16"/>
      <c r="J152" s="16"/>
      <c r="K152" s="16"/>
      <c r="O152" s="58"/>
    </row>
    <row r="153" spans="1:15" ht="18.75" customHeight="1">
      <c r="A153" s="13"/>
      <c r="B153" s="13"/>
      <c r="C153" s="13"/>
      <c r="D153" s="16"/>
      <c r="E153" s="16"/>
      <c r="F153" s="16"/>
      <c r="G153" s="16"/>
      <c r="H153" s="84"/>
      <c r="I153" s="16"/>
      <c r="J153" s="16"/>
      <c r="K153" s="16"/>
      <c r="O153" s="58"/>
    </row>
    <row r="154" spans="1:15" ht="18.75" customHeight="1">
      <c r="A154" s="13"/>
      <c r="B154" s="13"/>
      <c r="C154" s="13"/>
      <c r="D154" s="16"/>
      <c r="E154" s="16"/>
      <c r="F154" s="16"/>
      <c r="G154" s="16"/>
      <c r="H154" s="84"/>
      <c r="I154" s="16"/>
      <c r="J154" s="16"/>
      <c r="K154" s="16"/>
      <c r="O154" s="58"/>
    </row>
    <row r="155" spans="1:15" ht="18.75" customHeight="1">
      <c r="A155" s="13"/>
      <c r="B155" s="13"/>
      <c r="C155" s="13"/>
      <c r="D155" s="16"/>
      <c r="E155" s="16"/>
      <c r="F155" s="16"/>
      <c r="G155" s="16"/>
      <c r="H155" s="84"/>
      <c r="I155" s="16"/>
      <c r="J155" s="16"/>
      <c r="K155" s="16"/>
      <c r="O155" s="58"/>
    </row>
    <row r="156" spans="1:15" ht="18.75" customHeight="1">
      <c r="A156" s="13"/>
      <c r="B156" s="13"/>
      <c r="C156" s="13"/>
      <c r="D156" s="16"/>
      <c r="E156" s="16"/>
      <c r="F156" s="16"/>
      <c r="G156" s="16"/>
      <c r="H156" s="84"/>
      <c r="I156" s="16"/>
      <c r="J156" s="16"/>
      <c r="K156" s="16"/>
      <c r="O156" s="58"/>
    </row>
    <row r="157" spans="1:15" ht="18.75" customHeight="1">
      <c r="A157" s="13"/>
      <c r="B157" s="13"/>
      <c r="C157" s="13"/>
      <c r="D157" s="16"/>
      <c r="E157" s="16"/>
      <c r="F157" s="16"/>
      <c r="G157" s="16"/>
      <c r="H157" s="84"/>
      <c r="I157" s="16"/>
      <c r="J157" s="16"/>
      <c r="K157" s="16"/>
      <c r="O157" s="58"/>
    </row>
    <row r="158" spans="1:15" ht="18.75" customHeight="1">
      <c r="A158" s="13"/>
      <c r="B158" s="13"/>
      <c r="C158" s="13"/>
      <c r="D158" s="16"/>
      <c r="E158" s="16"/>
      <c r="F158" s="16"/>
      <c r="G158" s="16"/>
      <c r="H158" s="84"/>
      <c r="I158" s="16"/>
      <c r="J158" s="16"/>
      <c r="K158" s="16"/>
      <c r="O158" s="58"/>
    </row>
    <row r="159" spans="1:15" ht="18.75" customHeight="1">
      <c r="A159" s="13"/>
      <c r="B159" s="13"/>
      <c r="C159" s="13"/>
      <c r="D159" s="16"/>
      <c r="E159" s="16"/>
      <c r="F159" s="16"/>
      <c r="G159" s="16"/>
      <c r="H159" s="84"/>
      <c r="I159" s="16"/>
      <c r="J159" s="16"/>
      <c r="K159" s="16"/>
      <c r="O159" s="58"/>
    </row>
    <row r="160" spans="1:15" ht="18.75" customHeight="1">
      <c r="A160" s="13"/>
      <c r="B160" s="13"/>
      <c r="C160" s="13"/>
      <c r="D160" s="16"/>
      <c r="E160" s="16"/>
      <c r="F160" s="16"/>
      <c r="G160" s="16"/>
      <c r="H160" s="84"/>
      <c r="I160" s="16"/>
      <c r="J160" s="16"/>
      <c r="K160" s="16"/>
      <c r="O160" s="58"/>
    </row>
    <row r="161" spans="1:15" ht="18.75" customHeight="1">
      <c r="A161" s="13"/>
      <c r="B161" s="13"/>
      <c r="C161" s="13"/>
      <c r="D161" s="16"/>
      <c r="E161" s="16"/>
      <c r="F161" s="16"/>
      <c r="G161" s="16"/>
      <c r="H161" s="84"/>
      <c r="I161" s="16"/>
      <c r="J161" s="16"/>
      <c r="K161" s="16"/>
      <c r="O161" s="58"/>
    </row>
    <row r="162" spans="1:15" ht="18.75" customHeight="1">
      <c r="A162" s="13"/>
      <c r="B162" s="13"/>
      <c r="C162" s="13"/>
      <c r="D162" s="16"/>
      <c r="E162" s="16"/>
      <c r="F162" s="16"/>
      <c r="G162" s="16"/>
      <c r="H162" s="84"/>
      <c r="I162" s="16"/>
      <c r="J162" s="16"/>
      <c r="K162" s="16"/>
      <c r="O162" s="58"/>
    </row>
    <row r="163" spans="1:15" ht="18.75" customHeight="1">
      <c r="A163" s="13"/>
      <c r="B163" s="13"/>
      <c r="C163" s="13"/>
      <c r="D163" s="16"/>
      <c r="E163" s="16"/>
      <c r="F163" s="16"/>
      <c r="G163" s="16"/>
      <c r="H163" s="84"/>
      <c r="I163" s="16"/>
      <c r="J163" s="16"/>
      <c r="K163" s="16"/>
      <c r="O163" s="58"/>
    </row>
    <row r="164" spans="1:15" ht="18.75" customHeight="1">
      <c r="A164" s="13"/>
      <c r="B164" s="13"/>
      <c r="C164" s="13"/>
      <c r="D164" s="16"/>
      <c r="E164" s="16"/>
      <c r="F164" s="16"/>
      <c r="G164" s="16"/>
      <c r="H164" s="84"/>
      <c r="I164" s="16"/>
      <c r="J164" s="16"/>
      <c r="K164" s="16"/>
      <c r="O164" s="58"/>
    </row>
    <row r="165" spans="1:15" ht="18.75" customHeight="1">
      <c r="A165" s="13"/>
      <c r="B165" s="13"/>
      <c r="C165" s="13"/>
      <c r="D165" s="16"/>
      <c r="E165" s="16"/>
      <c r="F165" s="16"/>
      <c r="G165" s="16"/>
      <c r="H165" s="84"/>
      <c r="I165" s="16"/>
      <c r="J165" s="16"/>
      <c r="K165" s="16"/>
      <c r="O165" s="58"/>
    </row>
    <row r="166" spans="1:15" ht="18.75" customHeight="1">
      <c r="A166" s="13"/>
      <c r="B166" s="13"/>
      <c r="C166" s="13"/>
      <c r="D166" s="16"/>
      <c r="E166" s="16"/>
      <c r="F166" s="16"/>
      <c r="G166" s="16"/>
      <c r="H166" s="84"/>
      <c r="I166" s="16"/>
      <c r="J166" s="16"/>
      <c r="K166" s="16"/>
      <c r="O166" s="58"/>
    </row>
    <row r="167" spans="1:15" ht="18.75" customHeight="1">
      <c r="A167" s="13"/>
      <c r="B167" s="13"/>
      <c r="C167" s="13"/>
      <c r="D167" s="16"/>
      <c r="E167" s="16"/>
      <c r="F167" s="16"/>
      <c r="G167" s="16"/>
      <c r="H167" s="84"/>
      <c r="I167" s="16"/>
      <c r="J167" s="16"/>
      <c r="K167" s="16"/>
      <c r="O167" s="58"/>
    </row>
    <row r="168" spans="1:15" ht="18.75" customHeight="1">
      <c r="A168" s="13"/>
      <c r="B168" s="13"/>
      <c r="C168" s="13"/>
      <c r="D168" s="16"/>
      <c r="E168" s="16"/>
      <c r="F168" s="16"/>
      <c r="G168" s="16"/>
      <c r="H168" s="84"/>
      <c r="I168" s="16"/>
      <c r="J168" s="16"/>
      <c r="K168" s="16"/>
      <c r="O168" s="58"/>
    </row>
    <row r="169" spans="1:15" ht="18.75" customHeight="1">
      <c r="A169" s="13"/>
      <c r="B169" s="13"/>
      <c r="C169" s="13"/>
      <c r="D169" s="16"/>
      <c r="E169" s="16"/>
      <c r="F169" s="16"/>
      <c r="G169" s="16"/>
      <c r="H169" s="84"/>
      <c r="I169" s="16"/>
      <c r="J169" s="16"/>
      <c r="K169" s="16"/>
      <c r="O169" s="58"/>
    </row>
    <row r="170" spans="1:15" ht="18.75" customHeight="1">
      <c r="A170" s="13"/>
      <c r="B170" s="13"/>
      <c r="C170" s="13"/>
      <c r="D170" s="16"/>
      <c r="E170" s="16"/>
      <c r="F170" s="16"/>
      <c r="G170" s="16"/>
      <c r="H170" s="84"/>
      <c r="I170" s="16"/>
      <c r="J170" s="16"/>
      <c r="K170" s="16"/>
      <c r="O170" s="58"/>
    </row>
    <row r="171" spans="1:15" ht="18.75" customHeight="1">
      <c r="A171" s="13"/>
      <c r="B171" s="13"/>
      <c r="C171" s="13"/>
      <c r="D171" s="16"/>
      <c r="E171" s="16"/>
      <c r="F171" s="16"/>
      <c r="G171" s="16"/>
      <c r="H171" s="84"/>
      <c r="I171" s="16"/>
      <c r="J171" s="16"/>
      <c r="K171" s="16"/>
      <c r="O171" s="58"/>
    </row>
    <row r="172" spans="1:15" ht="18.75" customHeight="1">
      <c r="A172" s="13"/>
      <c r="B172" s="13"/>
      <c r="C172" s="13"/>
      <c r="D172" s="16"/>
      <c r="E172" s="16"/>
      <c r="F172" s="16"/>
      <c r="G172" s="16"/>
      <c r="H172" s="84"/>
      <c r="I172" s="16"/>
      <c r="J172" s="16"/>
      <c r="K172" s="16"/>
      <c r="O172" s="58"/>
    </row>
    <row r="173" spans="1:15" ht="18.75" customHeight="1">
      <c r="A173" s="13"/>
      <c r="B173" s="13"/>
      <c r="C173" s="13"/>
      <c r="D173" s="16"/>
      <c r="E173" s="16"/>
      <c r="F173" s="16"/>
      <c r="G173" s="16"/>
      <c r="H173" s="84"/>
      <c r="I173" s="16"/>
      <c r="J173" s="16"/>
      <c r="K173" s="16"/>
      <c r="O173" s="58"/>
    </row>
    <row r="174" spans="1:15" ht="18.75" customHeight="1">
      <c r="A174" s="13"/>
      <c r="B174" s="13"/>
      <c r="C174" s="13"/>
      <c r="D174" s="16"/>
      <c r="E174" s="16"/>
      <c r="F174" s="16"/>
      <c r="G174" s="16"/>
      <c r="H174" s="84"/>
      <c r="I174" s="16"/>
      <c r="J174" s="16"/>
      <c r="K174" s="16"/>
      <c r="O174" s="58"/>
    </row>
    <row r="175" spans="1:15" ht="18.75" customHeight="1">
      <c r="A175" s="13"/>
      <c r="B175" s="13"/>
      <c r="C175" s="13"/>
      <c r="D175" s="16"/>
      <c r="E175" s="16"/>
      <c r="F175" s="16"/>
      <c r="G175" s="16"/>
      <c r="H175" s="84"/>
      <c r="I175" s="16"/>
      <c r="J175" s="16"/>
      <c r="K175" s="16"/>
      <c r="O175" s="58"/>
    </row>
    <row r="176" spans="1:15" ht="18.75" customHeight="1">
      <c r="A176" s="13"/>
      <c r="B176" s="13"/>
      <c r="C176" s="13"/>
      <c r="D176" s="16"/>
      <c r="E176" s="16"/>
      <c r="F176" s="16"/>
      <c r="G176" s="16"/>
      <c r="H176" s="84"/>
      <c r="I176" s="16"/>
      <c r="J176" s="16"/>
      <c r="K176" s="16"/>
      <c r="O176" s="58"/>
    </row>
    <row r="177" spans="1:15" ht="18.75" customHeight="1">
      <c r="A177" s="13"/>
      <c r="B177" s="13"/>
      <c r="C177" s="13"/>
      <c r="D177" s="16"/>
      <c r="E177" s="16"/>
      <c r="F177" s="16"/>
      <c r="G177" s="16"/>
      <c r="H177" s="84"/>
      <c r="I177" s="16"/>
      <c r="J177" s="16"/>
      <c r="K177" s="16"/>
      <c r="O177" s="58"/>
    </row>
    <row r="178" spans="1:15" ht="18.75" customHeight="1">
      <c r="A178" s="13"/>
      <c r="B178" s="13"/>
      <c r="C178" s="13"/>
      <c r="D178" s="16"/>
      <c r="E178" s="16"/>
      <c r="F178" s="16"/>
      <c r="G178" s="16"/>
      <c r="H178" s="84"/>
      <c r="I178" s="16"/>
      <c r="J178" s="16"/>
      <c r="K178" s="16"/>
      <c r="O178" s="58"/>
    </row>
    <row r="179" spans="1:15" ht="18.75" customHeight="1">
      <c r="A179" s="13"/>
      <c r="B179" s="13"/>
      <c r="C179" s="13"/>
      <c r="D179" s="16"/>
      <c r="E179" s="16"/>
      <c r="F179" s="16"/>
      <c r="G179" s="16"/>
      <c r="H179" s="84"/>
      <c r="I179" s="16"/>
      <c r="J179" s="16"/>
      <c r="K179" s="16"/>
      <c r="O179" s="58"/>
    </row>
    <row r="180" spans="1:15" ht="18.75" customHeight="1">
      <c r="A180" s="13"/>
      <c r="B180" s="13"/>
      <c r="C180" s="13"/>
      <c r="D180" s="16"/>
      <c r="E180" s="16"/>
      <c r="F180" s="16"/>
      <c r="G180" s="16"/>
      <c r="H180" s="84"/>
      <c r="I180" s="16"/>
      <c r="J180" s="16"/>
      <c r="K180" s="16"/>
      <c r="O180" s="58"/>
    </row>
    <row r="181" spans="1:15" ht="18.75" customHeight="1">
      <c r="A181" s="13"/>
      <c r="B181" s="13"/>
      <c r="C181" s="13"/>
      <c r="D181" s="16"/>
      <c r="E181" s="16"/>
      <c r="F181" s="16"/>
      <c r="G181" s="16"/>
      <c r="H181" s="84"/>
      <c r="I181" s="16"/>
      <c r="J181" s="16"/>
      <c r="K181" s="16"/>
      <c r="O181" s="58"/>
    </row>
    <row r="182" spans="1:15" ht="18.75" customHeight="1">
      <c r="A182" s="13"/>
      <c r="B182" s="13"/>
      <c r="C182" s="13"/>
      <c r="D182" s="16"/>
      <c r="E182" s="16"/>
      <c r="F182" s="16"/>
      <c r="G182" s="16"/>
      <c r="H182" s="84"/>
      <c r="I182" s="16"/>
      <c r="J182" s="16"/>
      <c r="K182" s="16"/>
      <c r="O182" s="58"/>
    </row>
    <row r="183" spans="1:15" ht="18.75" customHeight="1">
      <c r="A183" s="13"/>
      <c r="B183" s="13"/>
      <c r="C183" s="13"/>
      <c r="D183" s="16"/>
      <c r="E183" s="16"/>
      <c r="F183" s="16"/>
      <c r="G183" s="16"/>
      <c r="H183" s="84"/>
      <c r="I183" s="16"/>
      <c r="J183" s="16"/>
      <c r="K183" s="16"/>
      <c r="O183" s="58"/>
    </row>
    <row r="184" spans="1:15" ht="18.75" customHeight="1">
      <c r="A184" s="13"/>
      <c r="B184" s="13"/>
      <c r="C184" s="13"/>
      <c r="D184" s="16"/>
      <c r="E184" s="16"/>
      <c r="F184" s="16"/>
      <c r="G184" s="16"/>
      <c r="H184" s="84"/>
      <c r="I184" s="16"/>
      <c r="J184" s="16"/>
      <c r="K184" s="16"/>
      <c r="O184" s="58"/>
    </row>
    <row r="185" spans="1:15" ht="18.75" customHeight="1">
      <c r="A185" s="13"/>
      <c r="B185" s="13"/>
      <c r="C185" s="13"/>
      <c r="D185" s="16"/>
      <c r="E185" s="16"/>
      <c r="F185" s="16"/>
      <c r="G185" s="16"/>
      <c r="H185" s="84"/>
      <c r="I185" s="16"/>
      <c r="J185" s="16"/>
      <c r="K185" s="16"/>
      <c r="O185" s="58"/>
    </row>
    <row r="186" spans="1:15" ht="18.75" customHeight="1">
      <c r="A186" s="13"/>
      <c r="B186" s="13"/>
      <c r="C186" s="13"/>
      <c r="D186" s="16"/>
      <c r="E186" s="16"/>
      <c r="F186" s="16"/>
      <c r="G186" s="16"/>
      <c r="H186" s="84"/>
      <c r="I186" s="16"/>
      <c r="J186" s="16"/>
      <c r="K186" s="16"/>
      <c r="O186" s="58"/>
    </row>
    <row r="187" spans="1:15" ht="18.75" customHeight="1">
      <c r="A187" s="13"/>
      <c r="B187" s="13"/>
      <c r="C187" s="13"/>
      <c r="D187" s="16"/>
      <c r="E187" s="16"/>
      <c r="F187" s="16"/>
      <c r="G187" s="16"/>
      <c r="H187" s="84"/>
      <c r="I187" s="16"/>
      <c r="J187" s="16"/>
      <c r="K187" s="16"/>
      <c r="O187" s="58"/>
    </row>
    <row r="188" spans="1:15" ht="18.75" customHeight="1">
      <c r="A188" s="13"/>
      <c r="B188" s="13"/>
      <c r="C188" s="13"/>
      <c r="D188" s="16"/>
      <c r="E188" s="16"/>
      <c r="F188" s="16"/>
      <c r="G188" s="16"/>
      <c r="H188" s="84"/>
      <c r="I188" s="16"/>
      <c r="J188" s="16"/>
      <c r="K188" s="16"/>
      <c r="O188" s="58"/>
    </row>
    <row r="189" spans="1:15" ht="18.75" customHeight="1">
      <c r="A189" s="15"/>
      <c r="B189" s="15"/>
      <c r="C189" s="13"/>
      <c r="D189" s="16"/>
      <c r="E189" s="16"/>
      <c r="F189" s="16"/>
      <c r="G189" s="16"/>
      <c r="H189" s="84"/>
      <c r="I189" s="16"/>
      <c r="J189" s="16"/>
      <c r="K189" s="16"/>
      <c r="O189" s="58"/>
    </row>
    <row r="190" spans="1:15" ht="18.75" customHeight="1">
      <c r="A190" s="15"/>
      <c r="B190" s="15"/>
      <c r="C190" s="13"/>
      <c r="D190" s="16"/>
      <c r="E190" s="16"/>
      <c r="F190" s="16"/>
      <c r="G190" s="16"/>
      <c r="H190" s="84"/>
      <c r="I190" s="16"/>
      <c r="J190" s="16"/>
      <c r="K190" s="16"/>
      <c r="O190" s="58"/>
    </row>
    <row r="191" spans="1:15" ht="18.75" customHeight="1">
      <c r="A191" s="15"/>
      <c r="B191" s="15"/>
      <c r="C191" s="13"/>
      <c r="D191" s="16"/>
      <c r="E191" s="16"/>
      <c r="F191" s="16"/>
      <c r="G191" s="16"/>
      <c r="H191" s="84"/>
      <c r="I191" s="16"/>
      <c r="J191" s="16"/>
      <c r="K191" s="16"/>
      <c r="O191" s="58"/>
    </row>
    <row r="192" spans="1:15" ht="18.75" customHeight="1">
      <c r="A192" s="15"/>
      <c r="B192" s="15"/>
      <c r="C192" s="13"/>
      <c r="D192" s="16"/>
      <c r="E192" s="16"/>
      <c r="F192" s="16"/>
      <c r="G192" s="16"/>
      <c r="H192" s="84"/>
      <c r="I192" s="16"/>
      <c r="J192" s="16"/>
      <c r="K192" s="16"/>
      <c r="O192" s="58"/>
    </row>
    <row r="193" spans="1:15" ht="18.75" customHeight="1">
      <c r="A193" s="15"/>
      <c r="B193" s="15"/>
      <c r="C193" s="13"/>
      <c r="D193" s="16"/>
      <c r="E193" s="16"/>
      <c r="F193" s="16"/>
      <c r="G193" s="16"/>
      <c r="H193" s="84"/>
      <c r="I193" s="16"/>
      <c r="J193" s="16"/>
      <c r="K193" s="16"/>
      <c r="O193" s="58"/>
    </row>
    <row r="194" spans="1:15" ht="18.75" customHeight="1">
      <c r="A194" s="15"/>
      <c r="B194" s="15"/>
      <c r="C194" s="13"/>
      <c r="D194" s="16"/>
      <c r="E194" s="16"/>
      <c r="F194" s="16"/>
      <c r="G194" s="16"/>
      <c r="H194" s="84"/>
      <c r="I194" s="16"/>
      <c r="J194" s="16"/>
      <c r="K194" s="16"/>
      <c r="O194" s="58"/>
    </row>
    <row r="195" spans="1:15" ht="18.75" customHeight="1">
      <c r="A195" s="15"/>
      <c r="B195" s="15"/>
      <c r="C195" s="13"/>
      <c r="D195" s="16"/>
      <c r="E195" s="16"/>
      <c r="F195" s="16"/>
      <c r="G195" s="16"/>
      <c r="H195" s="84"/>
      <c r="I195" s="16"/>
      <c r="J195" s="16"/>
      <c r="K195" s="16"/>
      <c r="O195" s="58"/>
    </row>
    <row r="196" spans="1:15" ht="18.75" customHeight="1">
      <c r="A196" s="15"/>
      <c r="B196" s="15"/>
      <c r="C196" s="13"/>
      <c r="D196" s="16"/>
      <c r="E196" s="16"/>
      <c r="F196" s="16"/>
      <c r="G196" s="16"/>
      <c r="H196" s="84"/>
      <c r="I196" s="16"/>
      <c r="J196" s="16"/>
      <c r="K196" s="16"/>
      <c r="O196" s="58"/>
    </row>
    <row r="197" spans="1:15" ht="18.75" customHeight="1">
      <c r="A197" s="15"/>
      <c r="B197" s="15"/>
      <c r="C197" s="15"/>
      <c r="D197" s="17"/>
      <c r="E197" s="16"/>
      <c r="F197" s="16"/>
      <c r="G197" s="16"/>
      <c r="H197" s="84"/>
      <c r="I197" s="16"/>
      <c r="J197" s="16"/>
      <c r="K197" s="16"/>
      <c r="O197" s="58"/>
    </row>
    <row r="198" spans="1:15" ht="18.75" customHeight="1">
      <c r="A198" s="15"/>
      <c r="B198" s="15"/>
      <c r="C198" s="15"/>
      <c r="D198" s="17"/>
      <c r="E198" s="16"/>
      <c r="F198" s="16"/>
      <c r="G198" s="16"/>
      <c r="H198" s="84"/>
      <c r="I198" s="16"/>
      <c r="J198" s="16"/>
      <c r="K198" s="16"/>
      <c r="O198" s="58"/>
    </row>
    <row r="199" spans="1:15" ht="18.75" customHeight="1">
      <c r="A199" s="15"/>
      <c r="B199" s="15"/>
      <c r="C199" s="15"/>
      <c r="D199" s="17"/>
      <c r="E199" s="17"/>
      <c r="F199" s="55"/>
      <c r="G199" s="55"/>
      <c r="H199" s="85"/>
      <c r="I199" s="55"/>
      <c r="J199" s="55"/>
      <c r="K199" s="55"/>
      <c r="O199" s="58"/>
    </row>
    <row r="200" spans="1:15" ht="18.75" customHeight="1">
      <c r="A200" s="15"/>
      <c r="B200" s="15"/>
      <c r="C200" s="15"/>
      <c r="D200" s="17"/>
      <c r="E200" s="17"/>
      <c r="F200" s="55"/>
      <c r="G200" s="55"/>
      <c r="H200" s="85"/>
      <c r="I200" s="55"/>
      <c r="J200" s="55"/>
      <c r="K200" s="55"/>
      <c r="O200" s="58"/>
    </row>
    <row r="201" spans="1:15" ht="18.75" customHeight="1">
      <c r="A201" s="15"/>
      <c r="B201" s="15"/>
      <c r="C201" s="15"/>
      <c r="D201" s="17"/>
      <c r="E201" s="17"/>
      <c r="F201" s="55"/>
      <c r="G201" s="55"/>
      <c r="H201" s="85"/>
      <c r="I201" s="55"/>
      <c r="J201" s="55"/>
      <c r="K201" s="55"/>
      <c r="O201" s="58"/>
    </row>
    <row r="202" spans="1:15" ht="18.75" customHeight="1">
      <c r="A202" s="15"/>
      <c r="B202" s="15"/>
      <c r="C202" s="15"/>
      <c r="D202" s="17"/>
      <c r="E202" s="17"/>
      <c r="F202" s="55"/>
      <c r="G202" s="55"/>
      <c r="H202" s="85"/>
      <c r="I202" s="55"/>
      <c r="J202" s="55"/>
      <c r="K202" s="55"/>
      <c r="O202" s="58"/>
    </row>
    <row r="203" spans="1:15" ht="18.75" customHeight="1">
      <c r="A203" s="15"/>
      <c r="B203" s="15"/>
      <c r="C203" s="15"/>
      <c r="D203" s="17"/>
      <c r="E203" s="17"/>
      <c r="F203" s="55"/>
      <c r="G203" s="55"/>
      <c r="H203" s="85"/>
      <c r="I203" s="55"/>
      <c r="J203" s="55"/>
      <c r="K203" s="55"/>
      <c r="O203" s="58"/>
    </row>
    <row r="204" spans="1:15" ht="18.75" customHeight="1">
      <c r="A204" s="15"/>
      <c r="B204" s="15"/>
      <c r="C204" s="15"/>
      <c r="D204" s="17"/>
      <c r="E204" s="17"/>
      <c r="F204" s="55"/>
      <c r="G204" s="55"/>
      <c r="H204" s="85"/>
      <c r="I204" s="55"/>
      <c r="J204" s="55"/>
      <c r="K204" s="55"/>
      <c r="O204" s="58"/>
    </row>
    <row r="205" spans="1:15" ht="18.75" customHeight="1">
      <c r="A205" s="15"/>
      <c r="B205" s="15"/>
      <c r="C205" s="15"/>
      <c r="D205" s="17"/>
      <c r="E205" s="17"/>
      <c r="F205" s="55"/>
      <c r="G205" s="55"/>
      <c r="H205" s="85"/>
      <c r="I205" s="55"/>
      <c r="J205" s="55"/>
      <c r="K205" s="55"/>
      <c r="O205" s="58"/>
    </row>
    <row r="206" spans="1:15" ht="18.75" customHeight="1">
      <c r="A206" s="15"/>
      <c r="B206" s="15"/>
      <c r="C206" s="15"/>
      <c r="D206" s="17"/>
      <c r="E206" s="17"/>
      <c r="F206" s="55"/>
      <c r="G206" s="55"/>
      <c r="H206" s="85"/>
      <c r="I206" s="55"/>
      <c r="J206" s="55"/>
      <c r="K206" s="55"/>
      <c r="O206" s="58"/>
    </row>
    <row r="207" spans="1:15" ht="18.75" customHeight="1">
      <c r="A207" s="15"/>
      <c r="B207" s="15"/>
      <c r="C207" s="15"/>
      <c r="D207" s="17"/>
      <c r="E207" s="17"/>
      <c r="F207" s="55"/>
      <c r="G207" s="55"/>
      <c r="H207" s="85"/>
      <c r="I207" s="55"/>
      <c r="J207" s="55"/>
      <c r="K207" s="55"/>
      <c r="O207" s="58"/>
    </row>
    <row r="208" spans="1:15" ht="18.75" customHeight="1">
      <c r="A208" s="15"/>
      <c r="B208" s="15"/>
      <c r="C208" s="15"/>
      <c r="D208" s="17"/>
      <c r="E208" s="17"/>
      <c r="F208" s="55"/>
      <c r="G208" s="55"/>
      <c r="H208" s="85"/>
      <c r="I208" s="55"/>
      <c r="J208" s="55"/>
      <c r="K208" s="55"/>
      <c r="O208" s="58"/>
    </row>
    <row r="209" spans="1:15" ht="18.75" customHeight="1">
      <c r="A209" s="15"/>
      <c r="B209" s="15"/>
      <c r="C209" s="15"/>
      <c r="D209" s="17"/>
      <c r="E209" s="17"/>
      <c r="F209" s="55"/>
      <c r="G209" s="55"/>
      <c r="H209" s="85"/>
      <c r="I209" s="55"/>
      <c r="J209" s="55"/>
      <c r="K209" s="55"/>
      <c r="O209" s="58"/>
    </row>
    <row r="210" spans="1:15" ht="18.75" customHeight="1">
      <c r="A210" s="15"/>
      <c r="B210" s="15"/>
      <c r="C210" s="15"/>
      <c r="D210" s="17"/>
      <c r="E210" s="17"/>
      <c r="F210" s="55"/>
      <c r="G210" s="55"/>
      <c r="H210" s="85"/>
      <c r="I210" s="55"/>
      <c r="J210" s="55"/>
      <c r="K210" s="55"/>
      <c r="O210" s="58"/>
    </row>
    <row r="211" spans="1:15" ht="18.75" customHeight="1">
      <c r="A211" s="15"/>
      <c r="B211" s="15"/>
      <c r="C211" s="15"/>
      <c r="D211" s="17"/>
      <c r="E211" s="17"/>
      <c r="F211" s="55"/>
      <c r="G211" s="55"/>
      <c r="H211" s="85"/>
      <c r="I211" s="55"/>
      <c r="J211" s="55"/>
      <c r="K211" s="55"/>
      <c r="O211" s="58"/>
    </row>
    <row r="212" spans="1:15" ht="18.75" customHeight="1">
      <c r="A212" s="15"/>
      <c r="B212" s="15"/>
      <c r="C212" s="15"/>
      <c r="D212" s="17"/>
      <c r="E212" s="17"/>
      <c r="F212" s="55"/>
      <c r="G212" s="55"/>
      <c r="H212" s="85"/>
      <c r="I212" s="55"/>
      <c r="J212" s="55"/>
      <c r="K212" s="55"/>
      <c r="O212" s="58"/>
    </row>
    <row r="213" spans="1:15" ht="18.75" customHeight="1">
      <c r="A213" s="15"/>
      <c r="B213" s="15"/>
      <c r="C213" s="15"/>
      <c r="D213" s="17"/>
      <c r="E213" s="17"/>
      <c r="F213" s="55"/>
      <c r="G213" s="55"/>
      <c r="H213" s="85"/>
      <c r="I213" s="55"/>
      <c r="J213" s="55"/>
      <c r="K213" s="55"/>
      <c r="O213" s="58"/>
    </row>
    <row r="214" spans="1:15" ht="18.75" customHeight="1">
      <c r="A214" s="15"/>
      <c r="B214" s="15"/>
      <c r="C214" s="15"/>
      <c r="D214" s="17"/>
      <c r="E214" s="17"/>
      <c r="F214" s="55"/>
      <c r="G214" s="55"/>
      <c r="H214" s="85"/>
      <c r="I214" s="55"/>
      <c r="J214" s="55"/>
      <c r="K214" s="55"/>
      <c r="O214" s="58"/>
    </row>
    <row r="215" spans="1:15" ht="18.75" customHeight="1">
      <c r="A215" s="15"/>
      <c r="B215" s="15"/>
      <c r="C215" s="15"/>
      <c r="D215" s="17"/>
      <c r="E215" s="17"/>
      <c r="F215" s="55"/>
      <c r="G215" s="55"/>
      <c r="H215" s="85"/>
      <c r="I215" s="55"/>
      <c r="J215" s="55"/>
      <c r="K215" s="55"/>
      <c r="O215" s="58"/>
    </row>
    <row r="216" spans="1:15" ht="18.75" customHeight="1">
      <c r="A216" s="15"/>
      <c r="B216" s="15"/>
      <c r="C216" s="15"/>
      <c r="D216" s="17"/>
      <c r="E216" s="17"/>
      <c r="F216" s="55"/>
      <c r="G216" s="55"/>
      <c r="H216" s="85"/>
      <c r="I216" s="55"/>
      <c r="J216" s="55"/>
      <c r="K216" s="55"/>
      <c r="O216" s="58"/>
    </row>
    <row r="217" spans="1:15" ht="18.75" customHeight="1">
      <c r="A217" s="15"/>
      <c r="B217" s="15"/>
      <c r="C217" s="15"/>
      <c r="D217" s="17"/>
      <c r="E217" s="17"/>
      <c r="F217" s="55"/>
      <c r="G217" s="55"/>
      <c r="H217" s="85"/>
      <c r="I217" s="55"/>
      <c r="J217" s="55"/>
      <c r="K217" s="55"/>
      <c r="O217" s="58"/>
    </row>
    <row r="218" spans="1:15" ht="18.75" customHeight="1">
      <c r="A218" s="15"/>
      <c r="B218" s="15"/>
      <c r="C218" s="15"/>
      <c r="D218" s="17"/>
      <c r="E218" s="17"/>
      <c r="F218" s="55"/>
      <c r="G218" s="55"/>
      <c r="H218" s="85"/>
      <c r="I218" s="55"/>
      <c r="J218" s="55"/>
      <c r="K218" s="55"/>
      <c r="O218" s="58"/>
    </row>
    <row r="219" spans="1:15" ht="18.75" customHeight="1">
      <c r="A219" s="15"/>
      <c r="B219" s="15"/>
      <c r="C219" s="15"/>
      <c r="D219" s="17"/>
      <c r="E219" s="17"/>
      <c r="F219" s="55"/>
      <c r="G219" s="55"/>
      <c r="H219" s="85"/>
      <c r="I219" s="55"/>
      <c r="J219" s="55"/>
      <c r="K219" s="55"/>
      <c r="O219" s="58"/>
    </row>
    <row r="220" spans="1:15" ht="18.75" customHeight="1">
      <c r="A220" s="15"/>
      <c r="B220" s="15"/>
      <c r="C220" s="15"/>
      <c r="D220" s="17"/>
      <c r="E220" s="17"/>
      <c r="F220" s="55"/>
      <c r="G220" s="55"/>
      <c r="H220" s="85"/>
      <c r="I220" s="55"/>
      <c r="J220" s="55"/>
      <c r="K220" s="55"/>
      <c r="O220" s="58"/>
    </row>
    <row r="221" spans="1:15" ht="18.75" customHeight="1">
      <c r="A221" s="15"/>
      <c r="B221" s="15"/>
      <c r="C221" s="15"/>
      <c r="D221" s="17"/>
      <c r="E221" s="17"/>
      <c r="F221" s="55"/>
      <c r="G221" s="55"/>
      <c r="H221" s="85"/>
      <c r="I221" s="55"/>
      <c r="J221" s="55"/>
      <c r="K221" s="55"/>
      <c r="O221" s="58"/>
    </row>
    <row r="222" spans="1:15" ht="18.75" customHeight="1">
      <c r="A222" s="15"/>
      <c r="B222" s="15"/>
      <c r="C222" s="15"/>
      <c r="D222" s="17"/>
      <c r="E222" s="17"/>
      <c r="F222" s="55"/>
      <c r="G222" s="55"/>
      <c r="H222" s="85"/>
      <c r="I222" s="55"/>
      <c r="J222" s="55"/>
      <c r="K222" s="55"/>
      <c r="O222" s="58"/>
    </row>
    <row r="223" spans="1:15" ht="18.75" customHeight="1">
      <c r="A223" s="15"/>
      <c r="B223" s="15"/>
      <c r="C223" s="15"/>
      <c r="D223" s="17"/>
      <c r="E223" s="17"/>
      <c r="F223" s="55"/>
      <c r="G223" s="55"/>
      <c r="H223" s="85"/>
      <c r="I223" s="55"/>
      <c r="J223" s="55"/>
      <c r="K223" s="55"/>
      <c r="O223" s="58"/>
    </row>
    <row r="224" spans="1:15" ht="18.75" customHeight="1">
      <c r="A224" s="15"/>
      <c r="B224" s="15"/>
      <c r="C224" s="15"/>
      <c r="D224" s="17"/>
      <c r="E224" s="17"/>
      <c r="F224" s="55"/>
      <c r="G224" s="55"/>
      <c r="H224" s="85"/>
      <c r="I224" s="55"/>
      <c r="J224" s="55"/>
      <c r="K224" s="55"/>
      <c r="O224" s="58"/>
    </row>
    <row r="225" spans="1:15" ht="18.75" customHeight="1">
      <c r="A225" s="15"/>
      <c r="B225" s="15"/>
      <c r="C225" s="15"/>
      <c r="D225" s="17"/>
      <c r="E225" s="17"/>
      <c r="F225" s="55"/>
      <c r="G225" s="55"/>
      <c r="H225" s="85"/>
      <c r="I225" s="55"/>
      <c r="J225" s="55"/>
      <c r="K225" s="55"/>
      <c r="O225" s="58"/>
    </row>
    <row r="226" spans="1:15" ht="18.75" customHeight="1">
      <c r="A226" s="15"/>
      <c r="B226" s="15"/>
      <c r="C226" s="15"/>
      <c r="D226" s="17"/>
      <c r="E226" s="17"/>
      <c r="F226" s="55"/>
      <c r="G226" s="55"/>
      <c r="H226" s="85"/>
      <c r="I226" s="55"/>
      <c r="J226" s="55"/>
      <c r="K226" s="55"/>
      <c r="O226" s="58"/>
    </row>
    <row r="227" spans="1:15" ht="18.75" customHeight="1">
      <c r="A227" s="15"/>
      <c r="B227" s="15"/>
      <c r="C227" s="15"/>
      <c r="D227" s="17"/>
      <c r="E227" s="17"/>
      <c r="F227" s="55"/>
      <c r="G227" s="55"/>
      <c r="H227" s="85"/>
      <c r="I227" s="55"/>
      <c r="J227" s="55"/>
      <c r="K227" s="55"/>
      <c r="O227" s="58"/>
    </row>
    <row r="228" spans="1:15" ht="18.75" customHeight="1">
      <c r="A228" s="15"/>
      <c r="B228" s="15"/>
      <c r="C228" s="15"/>
      <c r="D228" s="17"/>
      <c r="E228" s="17"/>
      <c r="F228" s="55"/>
      <c r="G228" s="55"/>
      <c r="H228" s="85"/>
      <c r="I228" s="55"/>
      <c r="J228" s="55"/>
      <c r="K228" s="55"/>
      <c r="O228" s="58"/>
    </row>
    <row r="229" spans="1:15" ht="18.75" customHeight="1">
      <c r="A229" s="15"/>
      <c r="B229" s="15"/>
      <c r="C229" s="15"/>
      <c r="D229" s="17"/>
      <c r="E229" s="17"/>
      <c r="F229" s="55"/>
      <c r="G229" s="55"/>
      <c r="H229" s="85"/>
      <c r="I229" s="55"/>
      <c r="J229" s="55"/>
      <c r="K229" s="55"/>
      <c r="O229" s="58"/>
    </row>
    <row r="230" spans="1:15" ht="18.75" customHeight="1">
      <c r="A230" s="15"/>
      <c r="B230" s="15"/>
      <c r="C230" s="15"/>
      <c r="D230" s="17"/>
      <c r="E230" s="17"/>
      <c r="F230" s="55"/>
      <c r="G230" s="55"/>
      <c r="H230" s="85"/>
      <c r="I230" s="55"/>
      <c r="J230" s="55"/>
      <c r="K230" s="55"/>
      <c r="O230" s="58"/>
    </row>
    <row r="231" spans="1:15" ht="18.75" customHeight="1">
      <c r="A231" s="15"/>
      <c r="B231" s="15"/>
      <c r="C231" s="15"/>
      <c r="D231" s="17"/>
      <c r="E231" s="17"/>
      <c r="F231" s="55"/>
      <c r="G231" s="55"/>
      <c r="H231" s="85"/>
      <c r="I231" s="55"/>
      <c r="J231" s="55"/>
      <c r="K231" s="55"/>
      <c r="O231" s="58"/>
    </row>
    <row r="232" spans="1:15" ht="18.75" customHeight="1">
      <c r="A232" s="15"/>
      <c r="B232" s="15"/>
      <c r="C232" s="15"/>
      <c r="D232" s="17"/>
      <c r="E232" s="17"/>
      <c r="F232" s="55"/>
      <c r="G232" s="55"/>
      <c r="H232" s="85"/>
      <c r="I232" s="55"/>
      <c r="J232" s="55"/>
      <c r="K232" s="55"/>
      <c r="O232" s="58"/>
    </row>
    <row r="233" spans="1:15" ht="18.75" customHeight="1">
      <c r="A233" s="15"/>
      <c r="B233" s="15"/>
      <c r="C233" s="15"/>
      <c r="D233" s="17"/>
      <c r="E233" s="17"/>
      <c r="F233" s="55"/>
      <c r="G233" s="55"/>
      <c r="H233" s="85"/>
      <c r="I233" s="55"/>
      <c r="J233" s="55"/>
      <c r="K233" s="55"/>
      <c r="O233" s="58"/>
    </row>
    <row r="234" spans="1:15" ht="18.75" customHeight="1">
      <c r="A234" s="15"/>
      <c r="B234" s="15"/>
      <c r="C234" s="15"/>
      <c r="D234" s="17"/>
      <c r="E234" s="17"/>
      <c r="F234" s="55"/>
      <c r="G234" s="55"/>
      <c r="H234" s="85"/>
      <c r="I234" s="55"/>
      <c r="J234" s="55"/>
      <c r="K234" s="55"/>
      <c r="O234" s="58"/>
    </row>
    <row r="235" spans="1:15" ht="18.75" customHeight="1">
      <c r="A235" s="15"/>
      <c r="B235" s="15"/>
      <c r="C235" s="15"/>
      <c r="D235" s="17"/>
      <c r="E235" s="17"/>
      <c r="F235" s="55"/>
      <c r="G235" s="55"/>
      <c r="H235" s="85"/>
      <c r="I235" s="55"/>
      <c r="J235" s="55"/>
      <c r="K235" s="55"/>
      <c r="O235" s="58"/>
    </row>
    <row r="236" spans="1:15" ht="18.75" customHeight="1">
      <c r="A236" s="15"/>
      <c r="B236" s="15"/>
      <c r="C236" s="15"/>
      <c r="D236" s="17"/>
      <c r="E236" s="17"/>
      <c r="F236" s="55"/>
      <c r="G236" s="55"/>
      <c r="H236" s="85"/>
      <c r="I236" s="55"/>
      <c r="J236" s="55"/>
      <c r="K236" s="55"/>
      <c r="O236" s="58"/>
    </row>
    <row r="237" spans="1:15" ht="18.75" customHeight="1">
      <c r="A237" s="15"/>
      <c r="B237" s="15"/>
      <c r="C237" s="15"/>
      <c r="D237" s="17"/>
      <c r="E237" s="17"/>
      <c r="F237" s="55"/>
      <c r="G237" s="55"/>
      <c r="H237" s="85"/>
      <c r="I237" s="55"/>
      <c r="J237" s="55"/>
      <c r="K237" s="55"/>
      <c r="O237" s="58"/>
    </row>
    <row r="238" spans="1:15" ht="18.75" customHeight="1">
      <c r="A238" s="15"/>
      <c r="B238" s="15"/>
      <c r="C238" s="15"/>
      <c r="D238" s="17"/>
      <c r="E238" s="17"/>
      <c r="F238" s="55"/>
      <c r="G238" s="55"/>
      <c r="H238" s="85"/>
      <c r="I238" s="55"/>
      <c r="J238" s="55"/>
      <c r="K238" s="55"/>
      <c r="O238" s="58"/>
    </row>
    <row r="239" spans="1:15" ht="18.75" customHeight="1">
      <c r="A239" s="15"/>
      <c r="B239" s="15"/>
      <c r="C239" s="15"/>
      <c r="D239" s="17"/>
      <c r="E239" s="17"/>
      <c r="F239" s="55"/>
      <c r="G239" s="55"/>
      <c r="H239" s="85"/>
      <c r="I239" s="55"/>
      <c r="J239" s="55"/>
      <c r="K239" s="55"/>
      <c r="O239" s="58"/>
    </row>
    <row r="240" spans="1:15" ht="18.75" customHeight="1">
      <c r="A240" s="15"/>
      <c r="B240" s="15"/>
      <c r="C240" s="15"/>
      <c r="D240" s="17"/>
      <c r="E240" s="17"/>
      <c r="F240" s="55"/>
      <c r="G240" s="55"/>
      <c r="H240" s="85"/>
      <c r="I240" s="55"/>
      <c r="J240" s="55"/>
      <c r="K240" s="55"/>
      <c r="O240" s="58"/>
    </row>
    <row r="241" spans="1:15" ht="18.75" customHeight="1">
      <c r="A241" s="15"/>
      <c r="B241" s="15"/>
      <c r="C241" s="15"/>
      <c r="D241" s="17"/>
      <c r="E241" s="17"/>
      <c r="F241" s="55"/>
      <c r="G241" s="55"/>
      <c r="H241" s="85"/>
      <c r="I241" s="55"/>
      <c r="J241" s="55"/>
      <c r="K241" s="55"/>
      <c r="O241" s="58"/>
    </row>
    <row r="242" spans="1:15" ht="18.75" customHeight="1">
      <c r="A242" s="15"/>
      <c r="B242" s="15"/>
      <c r="C242" s="15"/>
      <c r="D242" s="17"/>
      <c r="E242" s="17"/>
      <c r="F242" s="55"/>
      <c r="G242" s="55"/>
      <c r="H242" s="85"/>
      <c r="I242" s="55"/>
      <c r="J242" s="55"/>
      <c r="K242" s="55"/>
      <c r="O242" s="58"/>
    </row>
    <row r="243" spans="1:15" ht="18.75" customHeight="1">
      <c r="A243" s="15"/>
      <c r="B243" s="15"/>
      <c r="C243" s="15"/>
      <c r="D243" s="17"/>
      <c r="E243" s="17"/>
      <c r="F243" s="55"/>
      <c r="G243" s="55"/>
      <c r="H243" s="85"/>
      <c r="I243" s="55"/>
      <c r="J243" s="55"/>
      <c r="K243" s="55"/>
      <c r="O243" s="58"/>
    </row>
    <row r="244" spans="1:15" ht="18.75" customHeight="1">
      <c r="A244" s="15"/>
      <c r="B244" s="15"/>
      <c r="C244" s="15"/>
      <c r="D244" s="17"/>
      <c r="E244" s="17"/>
      <c r="F244" s="55"/>
      <c r="G244" s="55"/>
      <c r="H244" s="85"/>
      <c r="I244" s="55"/>
      <c r="J244" s="55"/>
      <c r="K244" s="55"/>
      <c r="O244" s="58"/>
    </row>
    <row r="245" spans="1:15" ht="18.75" customHeight="1">
      <c r="A245" s="15"/>
      <c r="B245" s="15"/>
      <c r="C245" s="15"/>
      <c r="D245" s="17"/>
      <c r="E245" s="17"/>
      <c r="F245" s="55"/>
      <c r="G245" s="55"/>
      <c r="H245" s="85"/>
      <c r="I245" s="55"/>
      <c r="J245" s="55"/>
      <c r="K245" s="55"/>
      <c r="O245" s="58"/>
    </row>
    <row r="246" spans="1:15" ht="18.75" customHeight="1">
      <c r="A246" s="15"/>
      <c r="B246" s="15"/>
      <c r="C246" s="15"/>
      <c r="D246" s="17"/>
      <c r="E246" s="17"/>
      <c r="F246" s="55"/>
      <c r="G246" s="55"/>
      <c r="H246" s="85"/>
      <c r="I246" s="55"/>
      <c r="J246" s="55"/>
      <c r="K246" s="55"/>
      <c r="O246" s="58"/>
    </row>
    <row r="247" spans="1:15" ht="18.75" customHeight="1">
      <c r="A247" s="15"/>
      <c r="B247" s="15"/>
      <c r="C247" s="15"/>
      <c r="D247" s="17"/>
      <c r="E247" s="17"/>
      <c r="F247" s="55"/>
      <c r="G247" s="55"/>
      <c r="H247" s="85"/>
      <c r="I247" s="55"/>
      <c r="J247" s="55"/>
      <c r="K247" s="55"/>
      <c r="O247" s="58"/>
    </row>
    <row r="248" spans="1:15" ht="18.75" customHeight="1">
      <c r="A248" s="15"/>
      <c r="B248" s="15"/>
      <c r="C248" s="15"/>
      <c r="D248" s="17"/>
      <c r="E248" s="17"/>
      <c r="F248" s="55"/>
      <c r="G248" s="55"/>
      <c r="H248" s="85"/>
      <c r="I248" s="55"/>
      <c r="J248" s="55"/>
      <c r="K248" s="55"/>
      <c r="O248" s="58"/>
    </row>
    <row r="249" spans="1:15" ht="18.75" customHeight="1">
      <c r="A249" s="15"/>
      <c r="B249" s="15"/>
      <c r="C249" s="15"/>
      <c r="D249" s="17"/>
      <c r="E249" s="17"/>
      <c r="F249" s="55"/>
      <c r="G249" s="55"/>
      <c r="H249" s="85"/>
      <c r="I249" s="55"/>
      <c r="J249" s="55"/>
      <c r="K249" s="55"/>
      <c r="O249" s="58"/>
    </row>
    <row r="250" spans="1:15" ht="18.75" customHeight="1">
      <c r="A250" s="15"/>
      <c r="B250" s="15"/>
      <c r="C250" s="15"/>
      <c r="D250" s="17"/>
      <c r="E250" s="17"/>
      <c r="F250" s="55"/>
      <c r="G250" s="55"/>
      <c r="H250" s="85"/>
      <c r="I250" s="55"/>
      <c r="J250" s="55"/>
      <c r="K250" s="55"/>
      <c r="O250" s="58"/>
    </row>
    <row r="251" spans="1:15" ht="18.75" customHeight="1">
      <c r="A251" s="15"/>
      <c r="B251" s="15"/>
      <c r="C251" s="15"/>
      <c r="D251" s="17"/>
      <c r="E251" s="17"/>
      <c r="F251" s="55"/>
      <c r="G251" s="55"/>
      <c r="H251" s="85"/>
      <c r="I251" s="55"/>
      <c r="J251" s="55"/>
      <c r="K251" s="55"/>
      <c r="O251" s="58"/>
    </row>
    <row r="252" spans="1:15" ht="18.75" customHeight="1">
      <c r="A252" s="15"/>
      <c r="B252" s="15"/>
      <c r="C252" s="15"/>
      <c r="D252" s="17"/>
      <c r="E252" s="17"/>
      <c r="F252" s="55"/>
      <c r="G252" s="55"/>
      <c r="H252" s="85"/>
      <c r="I252" s="55"/>
      <c r="J252" s="55"/>
      <c r="K252" s="55"/>
      <c r="O252" s="58"/>
    </row>
    <row r="253" spans="1:15" ht="18.75" customHeight="1">
      <c r="A253" s="15"/>
      <c r="B253" s="15"/>
      <c r="C253" s="15"/>
      <c r="D253" s="17"/>
      <c r="E253" s="17"/>
      <c r="F253" s="55"/>
      <c r="G253" s="55"/>
      <c r="H253" s="85"/>
      <c r="I253" s="55"/>
      <c r="J253" s="55"/>
      <c r="K253" s="55"/>
      <c r="O253" s="58"/>
    </row>
    <row r="254" spans="1:15" ht="18.75" customHeight="1">
      <c r="A254" s="15"/>
      <c r="B254" s="15"/>
      <c r="C254" s="15"/>
      <c r="D254" s="17"/>
      <c r="E254" s="17"/>
      <c r="F254" s="55"/>
      <c r="G254" s="55"/>
      <c r="H254" s="85"/>
      <c r="I254" s="55"/>
      <c r="J254" s="55"/>
      <c r="K254" s="55"/>
      <c r="O254" s="58"/>
    </row>
    <row r="255" spans="1:15" ht="18.75" customHeight="1">
      <c r="A255" s="15"/>
      <c r="B255" s="15"/>
      <c r="C255" s="15"/>
      <c r="D255" s="17"/>
      <c r="E255" s="17"/>
      <c r="F255" s="55"/>
      <c r="G255" s="55"/>
      <c r="H255" s="85"/>
      <c r="I255" s="55"/>
      <c r="J255" s="55"/>
      <c r="K255" s="55"/>
      <c r="O255" s="58"/>
    </row>
    <row r="256" spans="1:15" ht="18.75" customHeight="1">
      <c r="A256" s="15"/>
      <c r="B256" s="15"/>
      <c r="C256" s="15"/>
      <c r="D256" s="17"/>
      <c r="E256" s="17"/>
      <c r="F256" s="55"/>
      <c r="G256" s="55"/>
      <c r="H256" s="85"/>
      <c r="I256" s="55"/>
      <c r="J256" s="55"/>
      <c r="K256" s="55"/>
      <c r="O256" s="58"/>
    </row>
    <row r="257" spans="1:15" ht="18.75" customHeight="1">
      <c r="A257" s="15"/>
      <c r="B257" s="15"/>
      <c r="C257" s="15"/>
      <c r="D257" s="17"/>
      <c r="E257" s="17"/>
      <c r="F257" s="55"/>
      <c r="G257" s="55"/>
      <c r="H257" s="85"/>
      <c r="I257" s="55"/>
      <c r="J257" s="55"/>
      <c r="K257" s="55"/>
      <c r="O257" s="58"/>
    </row>
    <row r="258" spans="1:15" ht="18.75" customHeight="1">
      <c r="A258" s="15"/>
      <c r="B258" s="15"/>
      <c r="C258" s="15"/>
      <c r="D258" s="17"/>
      <c r="E258" s="17"/>
      <c r="F258" s="55"/>
      <c r="G258" s="55"/>
      <c r="H258" s="85"/>
      <c r="I258" s="55"/>
      <c r="J258" s="55"/>
      <c r="K258" s="55"/>
      <c r="O258" s="58"/>
    </row>
    <row r="259" spans="1:15" ht="18.75" customHeight="1">
      <c r="A259" s="15"/>
      <c r="B259" s="15"/>
      <c r="C259" s="15"/>
      <c r="D259" s="17"/>
      <c r="E259" s="17"/>
      <c r="F259" s="55"/>
      <c r="G259" s="55"/>
      <c r="H259" s="85"/>
      <c r="I259" s="55"/>
      <c r="J259" s="55"/>
      <c r="K259" s="55"/>
      <c r="O259" s="58"/>
    </row>
    <row r="260" spans="1:15" ht="18.75" customHeight="1">
      <c r="A260" s="15"/>
      <c r="B260" s="15"/>
      <c r="C260" s="15"/>
      <c r="D260" s="17"/>
      <c r="E260" s="17"/>
      <c r="F260" s="55"/>
      <c r="G260" s="55"/>
      <c r="H260" s="85"/>
      <c r="I260" s="55"/>
      <c r="J260" s="55"/>
      <c r="K260" s="55"/>
      <c r="O260" s="58"/>
    </row>
    <row r="261" spans="1:15" ht="18.75" customHeight="1">
      <c r="A261" s="15"/>
      <c r="B261" s="15"/>
      <c r="C261" s="15"/>
      <c r="D261" s="17"/>
      <c r="E261" s="17"/>
      <c r="F261" s="55"/>
      <c r="G261" s="55"/>
      <c r="H261" s="85"/>
      <c r="I261" s="55"/>
      <c r="J261" s="55"/>
      <c r="K261" s="55"/>
      <c r="O261" s="58"/>
    </row>
    <row r="262" spans="1:15" ht="18.75" customHeight="1">
      <c r="A262" s="15"/>
      <c r="B262" s="15"/>
      <c r="C262" s="15"/>
      <c r="D262" s="17"/>
      <c r="E262" s="17"/>
      <c r="F262" s="55"/>
      <c r="G262" s="55"/>
      <c r="H262" s="85"/>
      <c r="I262" s="55"/>
      <c r="J262" s="55"/>
      <c r="K262" s="55"/>
      <c r="O262" s="58"/>
    </row>
    <row r="263" spans="1:15" ht="18.75" customHeight="1">
      <c r="A263" s="15"/>
      <c r="B263" s="15"/>
      <c r="C263" s="15"/>
      <c r="D263" s="17"/>
      <c r="E263" s="17"/>
      <c r="F263" s="55"/>
      <c r="G263" s="55"/>
      <c r="H263" s="85"/>
      <c r="I263" s="55"/>
      <c r="J263" s="55"/>
      <c r="K263" s="55"/>
      <c r="O263" s="58"/>
    </row>
    <row r="264" spans="1:15" ht="18.75" customHeight="1">
      <c r="A264" s="15"/>
      <c r="B264" s="15"/>
      <c r="C264" s="15"/>
      <c r="D264" s="17"/>
      <c r="E264" s="17"/>
      <c r="F264" s="55"/>
      <c r="G264" s="55"/>
      <c r="H264" s="85"/>
      <c r="I264" s="55"/>
      <c r="J264" s="55"/>
      <c r="K264" s="55"/>
      <c r="O264" s="58"/>
    </row>
    <row r="265" spans="1:15" ht="18.75" customHeight="1">
      <c r="A265" s="15"/>
      <c r="B265" s="15"/>
      <c r="C265" s="15"/>
      <c r="D265" s="17"/>
      <c r="E265" s="17"/>
      <c r="F265" s="55"/>
      <c r="G265" s="55"/>
      <c r="H265" s="85"/>
      <c r="I265" s="55"/>
      <c r="J265" s="55"/>
      <c r="K265" s="55"/>
      <c r="O265" s="58"/>
    </row>
    <row r="266" spans="1:15" ht="18.75" customHeight="1">
      <c r="A266" s="15"/>
      <c r="B266" s="15"/>
      <c r="C266" s="15"/>
      <c r="D266" s="17"/>
      <c r="E266" s="17"/>
      <c r="F266" s="55"/>
      <c r="G266" s="55"/>
      <c r="H266" s="85"/>
      <c r="I266" s="55"/>
      <c r="J266" s="55"/>
      <c r="K266" s="55"/>
      <c r="O266" s="58"/>
    </row>
    <row r="267" spans="1:15" ht="18.75" customHeight="1">
      <c r="A267" s="15"/>
      <c r="B267" s="15"/>
      <c r="C267" s="15"/>
      <c r="D267" s="17"/>
      <c r="E267" s="17"/>
      <c r="F267" s="55"/>
      <c r="G267" s="55"/>
      <c r="H267" s="85"/>
      <c r="I267" s="55"/>
      <c r="J267" s="55"/>
      <c r="K267" s="55"/>
      <c r="O267" s="58"/>
    </row>
    <row r="268" spans="1:15" ht="18.75" customHeight="1">
      <c r="A268" s="15"/>
      <c r="B268" s="15"/>
      <c r="C268" s="15"/>
      <c r="D268" s="17"/>
      <c r="E268" s="17"/>
      <c r="F268" s="55"/>
      <c r="G268" s="55"/>
      <c r="H268" s="85"/>
      <c r="I268" s="55"/>
      <c r="J268" s="55"/>
      <c r="K268" s="55"/>
      <c r="O268" s="58"/>
    </row>
    <row r="269" spans="1:15" ht="18.75" customHeight="1">
      <c r="A269" s="15"/>
      <c r="B269" s="15"/>
      <c r="C269" s="15"/>
      <c r="D269" s="17"/>
      <c r="E269" s="17"/>
      <c r="F269" s="55"/>
      <c r="G269" s="55"/>
      <c r="H269" s="85"/>
      <c r="I269" s="55"/>
      <c r="J269" s="55"/>
      <c r="K269" s="55"/>
      <c r="O269" s="58"/>
    </row>
    <row r="270" spans="1:15" ht="18.75" customHeight="1">
      <c r="A270" s="15"/>
      <c r="B270" s="15"/>
      <c r="C270" s="15"/>
      <c r="D270" s="17"/>
      <c r="E270" s="17"/>
      <c r="F270" s="55"/>
      <c r="G270" s="55"/>
      <c r="H270" s="85"/>
      <c r="I270" s="55"/>
      <c r="J270" s="55"/>
      <c r="K270" s="55"/>
      <c r="O270" s="58"/>
    </row>
    <row r="271" spans="1:15" ht="18.75" customHeight="1">
      <c r="A271" s="15"/>
      <c r="B271" s="15"/>
      <c r="C271" s="15"/>
      <c r="D271" s="17"/>
      <c r="E271" s="17"/>
      <c r="F271" s="55"/>
      <c r="G271" s="55"/>
      <c r="H271" s="85"/>
      <c r="I271" s="55"/>
      <c r="J271" s="55"/>
      <c r="K271" s="55"/>
      <c r="O271" s="58"/>
    </row>
    <row r="272" spans="1:15" ht="18.75" customHeight="1">
      <c r="A272" s="15"/>
      <c r="B272" s="15"/>
      <c r="C272" s="15"/>
      <c r="D272" s="17"/>
      <c r="E272" s="17"/>
      <c r="F272" s="55"/>
      <c r="G272" s="55"/>
      <c r="H272" s="85"/>
      <c r="I272" s="55"/>
      <c r="J272" s="55"/>
      <c r="K272" s="55"/>
      <c r="O272" s="58"/>
    </row>
    <row r="273" spans="1:15" ht="18.75" customHeight="1">
      <c r="A273" s="15"/>
      <c r="B273" s="15"/>
      <c r="C273" s="15"/>
      <c r="D273" s="17"/>
      <c r="E273" s="17"/>
      <c r="F273" s="55"/>
      <c r="G273" s="55"/>
      <c r="H273" s="85"/>
      <c r="I273" s="55"/>
      <c r="J273" s="55"/>
      <c r="K273" s="55"/>
      <c r="O273" s="58"/>
    </row>
    <row r="274" spans="1:15" ht="18.75" customHeight="1">
      <c r="A274" s="15"/>
      <c r="B274" s="15"/>
      <c r="C274" s="15"/>
      <c r="D274" s="17"/>
      <c r="E274" s="17"/>
      <c r="F274" s="55"/>
      <c r="G274" s="55"/>
      <c r="H274" s="85"/>
      <c r="I274" s="55"/>
      <c r="J274" s="55"/>
      <c r="K274" s="55"/>
      <c r="O274" s="58"/>
    </row>
    <row r="275" spans="1:15" ht="18.75" customHeight="1">
      <c r="A275" s="15"/>
      <c r="B275" s="15"/>
      <c r="C275" s="15"/>
      <c r="D275" s="17"/>
      <c r="E275" s="17"/>
      <c r="F275" s="55"/>
      <c r="G275" s="55"/>
      <c r="H275" s="85"/>
      <c r="I275" s="55"/>
      <c r="J275" s="55"/>
      <c r="K275" s="55"/>
      <c r="O275" s="58"/>
    </row>
    <row r="276" spans="1:15" ht="18.75" customHeight="1">
      <c r="A276" s="15"/>
      <c r="B276" s="15"/>
      <c r="C276" s="15"/>
      <c r="D276" s="17"/>
      <c r="E276" s="17"/>
      <c r="F276" s="55"/>
      <c r="G276" s="55"/>
      <c r="H276" s="85"/>
      <c r="I276" s="55"/>
      <c r="J276" s="55"/>
      <c r="K276" s="55"/>
      <c r="O276" s="58"/>
    </row>
    <row r="277" spans="1:15" ht="18.75" customHeight="1">
      <c r="A277" s="15"/>
      <c r="B277" s="15"/>
      <c r="C277" s="15"/>
      <c r="D277" s="17"/>
      <c r="E277" s="17"/>
      <c r="F277" s="55"/>
      <c r="G277" s="55"/>
      <c r="H277" s="85"/>
      <c r="I277" s="55"/>
      <c r="J277" s="55"/>
      <c r="K277" s="55"/>
      <c r="O277" s="58"/>
    </row>
    <row r="278" spans="1:15" ht="18.75" customHeight="1">
      <c r="A278" s="15"/>
      <c r="B278" s="15"/>
      <c r="C278" s="15"/>
      <c r="D278" s="17"/>
      <c r="E278" s="17"/>
      <c r="F278" s="55"/>
      <c r="G278" s="55"/>
      <c r="H278" s="85"/>
      <c r="I278" s="55"/>
      <c r="J278" s="55"/>
      <c r="K278" s="55"/>
      <c r="O278" s="58"/>
    </row>
    <row r="279" spans="1:15" ht="18.75" customHeight="1">
      <c r="A279" s="15"/>
      <c r="B279" s="15"/>
      <c r="C279" s="15"/>
      <c r="D279" s="17"/>
      <c r="E279" s="17"/>
      <c r="F279" s="55"/>
      <c r="G279" s="55"/>
      <c r="H279" s="85"/>
      <c r="I279" s="55"/>
      <c r="J279" s="55"/>
      <c r="K279" s="55"/>
      <c r="O279" s="58"/>
    </row>
    <row r="280" spans="1:15" ht="18.75" customHeight="1">
      <c r="A280" s="15"/>
      <c r="B280" s="15"/>
      <c r="C280" s="15"/>
      <c r="D280" s="17"/>
      <c r="E280" s="17"/>
      <c r="F280" s="55"/>
      <c r="G280" s="55"/>
      <c r="H280" s="85"/>
      <c r="I280" s="55"/>
      <c r="J280" s="55"/>
      <c r="K280" s="55"/>
      <c r="O280" s="58"/>
    </row>
    <row r="281" spans="1:15" ht="18.75" customHeight="1">
      <c r="A281" s="15"/>
      <c r="B281" s="15"/>
      <c r="C281" s="15"/>
      <c r="D281" s="17"/>
      <c r="E281" s="17"/>
      <c r="F281" s="55"/>
      <c r="G281" s="55"/>
      <c r="H281" s="85"/>
      <c r="I281" s="55"/>
      <c r="J281" s="55"/>
      <c r="K281" s="55"/>
      <c r="O281" s="58"/>
    </row>
    <row r="282" spans="1:15" ht="18.75" customHeight="1">
      <c r="A282" s="15"/>
      <c r="B282" s="15"/>
      <c r="C282" s="15"/>
      <c r="D282" s="17"/>
      <c r="E282" s="17"/>
      <c r="F282" s="55"/>
      <c r="G282" s="55"/>
      <c r="H282" s="85"/>
      <c r="I282" s="55"/>
      <c r="J282" s="55"/>
      <c r="K282" s="55"/>
      <c r="O282" s="58"/>
    </row>
    <row r="283" spans="1:15" ht="18.75" customHeight="1">
      <c r="A283" s="15"/>
      <c r="B283" s="15"/>
      <c r="C283" s="15"/>
      <c r="D283" s="17"/>
      <c r="E283" s="17"/>
      <c r="F283" s="55"/>
      <c r="G283" s="55"/>
      <c r="H283" s="85"/>
      <c r="I283" s="55"/>
      <c r="J283" s="55"/>
      <c r="K283" s="55"/>
      <c r="O283" s="58"/>
    </row>
    <row r="284" spans="1:15" ht="18.75" customHeight="1">
      <c r="A284" s="15"/>
      <c r="B284" s="15"/>
      <c r="C284" s="15"/>
      <c r="D284" s="17"/>
      <c r="E284" s="17"/>
      <c r="F284" s="55"/>
      <c r="G284" s="55"/>
      <c r="H284" s="85"/>
      <c r="I284" s="55"/>
      <c r="J284" s="55"/>
      <c r="K284" s="55"/>
      <c r="O284" s="58"/>
    </row>
    <row r="285" spans="1:15" ht="18.75" customHeight="1">
      <c r="A285" s="15"/>
      <c r="B285" s="15"/>
      <c r="C285" s="15"/>
      <c r="D285" s="17"/>
      <c r="E285" s="17"/>
      <c r="F285" s="55"/>
      <c r="G285" s="55"/>
      <c r="H285" s="85"/>
      <c r="I285" s="55"/>
      <c r="J285" s="55"/>
      <c r="K285" s="55"/>
      <c r="O285" s="58"/>
    </row>
    <row r="286" spans="1:15" ht="18.75" customHeight="1">
      <c r="A286" s="15"/>
      <c r="B286" s="15"/>
      <c r="C286" s="15"/>
      <c r="D286" s="17"/>
      <c r="E286" s="17"/>
      <c r="F286" s="55"/>
      <c r="G286" s="55"/>
      <c r="H286" s="85"/>
      <c r="I286" s="55"/>
      <c r="J286" s="55"/>
      <c r="K286" s="55"/>
      <c r="O286" s="58"/>
    </row>
    <row r="287" spans="1:15" ht="18.75" customHeight="1">
      <c r="A287" s="15"/>
      <c r="B287" s="15"/>
      <c r="C287" s="15"/>
      <c r="D287" s="17"/>
      <c r="E287" s="17"/>
      <c r="F287" s="55"/>
      <c r="G287" s="55"/>
      <c r="H287" s="85"/>
      <c r="I287" s="55"/>
      <c r="J287" s="55"/>
      <c r="K287" s="55"/>
      <c r="O287" s="58"/>
    </row>
    <row r="288" spans="1:15" ht="18.75" customHeight="1">
      <c r="A288" s="15"/>
      <c r="B288" s="15"/>
      <c r="C288" s="15"/>
      <c r="D288" s="17"/>
      <c r="E288" s="17"/>
      <c r="F288" s="55"/>
      <c r="G288" s="55"/>
      <c r="H288" s="85"/>
      <c r="I288" s="55"/>
      <c r="J288" s="55"/>
      <c r="K288" s="55"/>
      <c r="O288" s="58"/>
    </row>
    <row r="289" spans="1:15" ht="18.75" customHeight="1">
      <c r="A289" s="15"/>
      <c r="B289" s="15"/>
      <c r="C289" s="15"/>
      <c r="D289" s="17"/>
      <c r="E289" s="17"/>
      <c r="F289" s="55"/>
      <c r="G289" s="55"/>
      <c r="H289" s="85"/>
      <c r="I289" s="55"/>
      <c r="J289" s="55"/>
      <c r="K289" s="55"/>
      <c r="O289" s="58"/>
    </row>
    <row r="290" spans="1:15" ht="18.75" customHeight="1">
      <c r="A290" s="15"/>
      <c r="B290" s="15"/>
      <c r="C290" s="15"/>
      <c r="D290" s="17"/>
      <c r="E290" s="17"/>
      <c r="F290" s="55"/>
      <c r="G290" s="55"/>
      <c r="H290" s="85"/>
      <c r="I290" s="55"/>
      <c r="J290" s="55"/>
      <c r="K290" s="55"/>
      <c r="O290" s="58"/>
    </row>
    <row r="291" spans="1:15" ht="18.75" customHeight="1">
      <c r="A291" s="15"/>
      <c r="B291" s="15"/>
      <c r="C291" s="15"/>
      <c r="D291" s="17"/>
      <c r="E291" s="17"/>
      <c r="F291" s="55"/>
      <c r="G291" s="55"/>
      <c r="H291" s="85"/>
      <c r="I291" s="55"/>
      <c r="J291" s="55"/>
      <c r="K291" s="55"/>
      <c r="O291" s="58"/>
    </row>
    <row r="292" spans="1:15" ht="18.75" customHeight="1">
      <c r="A292" s="15"/>
      <c r="B292" s="15"/>
      <c r="C292" s="15"/>
      <c r="D292" s="17"/>
      <c r="E292" s="17"/>
      <c r="F292" s="55"/>
      <c r="G292" s="55"/>
      <c r="H292" s="85"/>
      <c r="I292" s="55"/>
      <c r="J292" s="55"/>
      <c r="K292" s="55"/>
      <c r="O292" s="58"/>
    </row>
    <row r="293" spans="1:15" ht="18.75" customHeight="1">
      <c r="A293" s="15"/>
      <c r="B293" s="15"/>
      <c r="C293" s="15"/>
      <c r="D293" s="17"/>
      <c r="E293" s="17"/>
      <c r="F293" s="55"/>
      <c r="G293" s="55"/>
      <c r="H293" s="85"/>
      <c r="I293" s="55"/>
      <c r="J293" s="55"/>
      <c r="K293" s="55"/>
      <c r="O293" s="58"/>
    </row>
    <row r="294" spans="1:15" ht="18.75" customHeight="1">
      <c r="A294" s="15"/>
      <c r="B294" s="15"/>
      <c r="C294" s="15"/>
      <c r="D294" s="17"/>
      <c r="E294" s="17"/>
      <c r="F294" s="55"/>
      <c r="G294" s="55"/>
      <c r="H294" s="85"/>
      <c r="I294" s="55"/>
      <c r="J294" s="55"/>
      <c r="K294" s="55"/>
      <c r="O294" s="58"/>
    </row>
    <row r="295" spans="1:15" ht="18.75" customHeight="1">
      <c r="A295" s="15"/>
      <c r="B295" s="15"/>
      <c r="C295" s="15"/>
      <c r="D295" s="17"/>
      <c r="E295" s="17"/>
      <c r="F295" s="55"/>
      <c r="G295" s="55"/>
      <c r="H295" s="85"/>
      <c r="I295" s="55"/>
      <c r="J295" s="55"/>
      <c r="K295" s="55"/>
      <c r="O295" s="58"/>
    </row>
    <row r="296" spans="1:15" ht="18.75" customHeight="1">
      <c r="A296" s="15"/>
      <c r="B296" s="15"/>
      <c r="C296" s="15"/>
      <c r="D296" s="17"/>
      <c r="E296" s="17"/>
      <c r="F296" s="55"/>
      <c r="G296" s="55"/>
      <c r="H296" s="85"/>
      <c r="I296" s="55"/>
      <c r="J296" s="55"/>
      <c r="K296" s="55"/>
      <c r="O296" s="58"/>
    </row>
    <row r="297" spans="1:15" ht="18.75" customHeight="1">
      <c r="A297" s="15"/>
      <c r="B297" s="15"/>
      <c r="C297" s="15"/>
      <c r="D297" s="17"/>
      <c r="E297" s="17"/>
      <c r="F297" s="55"/>
      <c r="G297" s="55"/>
      <c r="H297" s="85"/>
      <c r="I297" s="55"/>
      <c r="J297" s="55"/>
      <c r="K297" s="55"/>
      <c r="O297" s="58"/>
    </row>
    <row r="298" spans="1:15" ht="18.75" customHeight="1">
      <c r="A298" s="15"/>
      <c r="B298" s="15"/>
      <c r="C298" s="15"/>
      <c r="D298" s="17"/>
      <c r="E298" s="17"/>
      <c r="F298" s="55"/>
      <c r="G298" s="55"/>
      <c r="H298" s="85"/>
      <c r="I298" s="55"/>
      <c r="J298" s="55"/>
      <c r="K298" s="55"/>
      <c r="O298" s="58"/>
    </row>
    <row r="299" spans="1:15" ht="18.75" customHeight="1">
      <c r="A299" s="15"/>
      <c r="B299" s="15"/>
      <c r="C299" s="15"/>
      <c r="D299" s="17"/>
      <c r="E299" s="17"/>
      <c r="F299" s="55"/>
      <c r="G299" s="55"/>
      <c r="H299" s="85"/>
      <c r="I299" s="55"/>
      <c r="J299" s="55"/>
      <c r="K299" s="55"/>
      <c r="O299" s="58"/>
    </row>
    <row r="300" spans="1:15" ht="18.75" customHeight="1">
      <c r="A300" s="15"/>
      <c r="B300" s="15"/>
      <c r="C300" s="15"/>
      <c r="D300" s="17"/>
      <c r="E300" s="17"/>
      <c r="F300" s="55"/>
      <c r="G300" s="55"/>
      <c r="H300" s="85"/>
      <c r="I300" s="55"/>
      <c r="J300" s="55"/>
      <c r="K300" s="55"/>
      <c r="O300" s="58"/>
    </row>
    <row r="301" spans="1:15" ht="18.75" customHeight="1">
      <c r="A301" s="15"/>
      <c r="B301" s="15"/>
      <c r="C301" s="15"/>
      <c r="D301" s="17"/>
      <c r="E301" s="17"/>
      <c r="F301" s="55"/>
      <c r="G301" s="55"/>
      <c r="H301" s="85"/>
      <c r="I301" s="55"/>
      <c r="J301" s="55"/>
      <c r="K301" s="55"/>
      <c r="O301" s="58"/>
    </row>
    <row r="302" spans="1:15" ht="18.75" customHeight="1">
      <c r="A302" s="15"/>
      <c r="B302" s="15"/>
      <c r="C302" s="15"/>
      <c r="D302" s="17"/>
      <c r="E302" s="17"/>
      <c r="F302" s="55"/>
      <c r="G302" s="55"/>
      <c r="H302" s="85"/>
      <c r="I302" s="55"/>
      <c r="J302" s="55"/>
      <c r="K302" s="55"/>
      <c r="O302" s="58"/>
    </row>
    <row r="303" spans="1:15" ht="18.75" customHeight="1">
      <c r="A303" s="15"/>
      <c r="B303" s="15"/>
      <c r="C303" s="15"/>
      <c r="D303" s="17"/>
      <c r="E303" s="17"/>
      <c r="F303" s="55"/>
      <c r="G303" s="55"/>
      <c r="H303" s="85"/>
      <c r="I303" s="55"/>
      <c r="J303" s="55"/>
      <c r="K303" s="55"/>
      <c r="O303" s="58"/>
    </row>
    <row r="304" spans="1:15" ht="18.75" customHeight="1">
      <c r="A304" s="15"/>
      <c r="B304" s="15"/>
      <c r="C304" s="15"/>
      <c r="D304" s="17"/>
      <c r="E304" s="17"/>
      <c r="F304" s="55"/>
      <c r="G304" s="55"/>
      <c r="H304" s="85"/>
      <c r="I304" s="55"/>
      <c r="J304" s="55"/>
      <c r="K304" s="55"/>
      <c r="O304" s="58"/>
    </row>
    <row r="305" spans="1:15" ht="18.75" customHeight="1">
      <c r="A305" s="15"/>
      <c r="B305" s="15"/>
      <c r="C305" s="15"/>
      <c r="D305" s="17"/>
      <c r="E305" s="17"/>
      <c r="F305" s="55"/>
      <c r="G305" s="55"/>
      <c r="H305" s="85"/>
      <c r="I305" s="55"/>
      <c r="J305" s="55"/>
      <c r="K305" s="55"/>
      <c r="O305" s="58"/>
    </row>
    <row r="306" spans="1:15" ht="18.75" customHeight="1">
      <c r="A306" s="15"/>
      <c r="B306" s="15"/>
      <c r="C306" s="15"/>
      <c r="D306" s="17"/>
      <c r="E306" s="17"/>
      <c r="F306" s="55"/>
      <c r="G306" s="55"/>
      <c r="H306" s="85"/>
      <c r="I306" s="55"/>
      <c r="J306" s="55"/>
      <c r="K306" s="55"/>
      <c r="O306" s="58"/>
    </row>
    <row r="307" spans="1:15" ht="18.75" customHeight="1">
      <c r="A307" s="15"/>
      <c r="B307" s="15"/>
      <c r="C307" s="15"/>
      <c r="D307" s="17"/>
      <c r="E307" s="17"/>
      <c r="F307" s="55"/>
      <c r="G307" s="55"/>
      <c r="H307" s="85"/>
      <c r="I307" s="55"/>
      <c r="J307" s="55"/>
      <c r="K307" s="55"/>
      <c r="O307" s="58"/>
    </row>
    <row r="308" spans="1:15" ht="18.75" customHeight="1">
      <c r="A308" s="15"/>
      <c r="B308" s="15"/>
      <c r="C308" s="15"/>
      <c r="D308" s="17"/>
      <c r="E308" s="17"/>
      <c r="F308" s="55"/>
      <c r="G308" s="55"/>
      <c r="H308" s="85"/>
      <c r="I308" s="55"/>
      <c r="J308" s="55"/>
      <c r="K308" s="55"/>
      <c r="O308" s="58"/>
    </row>
    <row r="309" spans="1:15" ht="18.75" customHeight="1">
      <c r="A309" s="15"/>
      <c r="B309" s="15"/>
      <c r="C309" s="15"/>
      <c r="D309" s="17"/>
      <c r="E309" s="17"/>
      <c r="F309" s="55"/>
      <c r="G309" s="55"/>
      <c r="H309" s="85"/>
      <c r="I309" s="55"/>
      <c r="J309" s="55"/>
      <c r="K309" s="55"/>
      <c r="O309" s="58"/>
    </row>
    <row r="310" spans="1:15" ht="18.75" customHeight="1">
      <c r="A310" s="15"/>
      <c r="B310" s="15"/>
      <c r="C310" s="15"/>
      <c r="D310" s="17"/>
      <c r="E310" s="17"/>
      <c r="F310" s="55"/>
      <c r="G310" s="55"/>
      <c r="H310" s="85"/>
      <c r="I310" s="55"/>
      <c r="J310" s="55"/>
      <c r="K310" s="55"/>
      <c r="O310" s="58"/>
    </row>
    <row r="311" spans="1:15" ht="18.75" customHeight="1">
      <c r="A311" s="15"/>
      <c r="B311" s="15"/>
      <c r="C311" s="15"/>
      <c r="D311" s="17"/>
      <c r="E311" s="17"/>
      <c r="F311" s="55"/>
      <c r="G311" s="55"/>
      <c r="H311" s="85"/>
      <c r="I311" s="55"/>
      <c r="J311" s="55"/>
      <c r="K311" s="55"/>
      <c r="O311" s="58"/>
    </row>
    <row r="312" spans="1:15" ht="18.75" customHeight="1">
      <c r="A312" s="15"/>
      <c r="B312" s="15"/>
      <c r="C312" s="15"/>
      <c r="D312" s="17"/>
      <c r="E312" s="17"/>
      <c r="F312" s="55"/>
      <c r="G312" s="55"/>
      <c r="H312" s="85"/>
      <c r="I312" s="55"/>
      <c r="J312" s="55"/>
      <c r="K312" s="55"/>
      <c r="O312" s="58"/>
    </row>
    <row r="313" spans="1:15" ht="18.75" customHeight="1">
      <c r="A313" s="15"/>
      <c r="B313" s="15"/>
      <c r="C313" s="15"/>
      <c r="D313" s="17"/>
      <c r="E313" s="17"/>
      <c r="F313" s="55"/>
      <c r="G313" s="55"/>
      <c r="H313" s="85"/>
      <c r="I313" s="55"/>
      <c r="J313" s="55"/>
      <c r="K313" s="55"/>
      <c r="O313" s="58"/>
    </row>
    <row r="314" spans="1:15" ht="18.75" customHeight="1">
      <c r="A314" s="15"/>
      <c r="B314" s="15"/>
      <c r="C314" s="15"/>
      <c r="D314" s="17"/>
      <c r="E314" s="17"/>
      <c r="F314" s="55"/>
      <c r="G314" s="55"/>
      <c r="H314" s="85"/>
      <c r="I314" s="55"/>
      <c r="J314" s="55"/>
      <c r="K314" s="55"/>
      <c r="O314" s="58"/>
    </row>
    <row r="315" spans="1:15" ht="18.75" customHeight="1">
      <c r="A315" s="15"/>
      <c r="B315" s="15"/>
      <c r="C315" s="15"/>
      <c r="D315" s="17"/>
      <c r="E315" s="17"/>
      <c r="F315" s="55"/>
      <c r="G315" s="55"/>
      <c r="H315" s="85"/>
      <c r="I315" s="55"/>
      <c r="J315" s="55"/>
      <c r="K315" s="55"/>
      <c r="O315" s="58"/>
    </row>
    <row r="316" spans="1:15" ht="18.75" customHeight="1">
      <c r="A316" s="15"/>
      <c r="B316" s="15"/>
      <c r="C316" s="15"/>
      <c r="D316" s="17"/>
      <c r="E316" s="17"/>
      <c r="F316" s="55"/>
      <c r="G316" s="55"/>
      <c r="H316" s="85"/>
      <c r="I316" s="55"/>
      <c r="J316" s="55"/>
      <c r="K316" s="55"/>
      <c r="O316" s="58"/>
    </row>
    <row r="317" spans="1:15" ht="18.75" customHeight="1">
      <c r="A317" s="15"/>
      <c r="B317" s="15"/>
      <c r="C317" s="15"/>
      <c r="D317" s="17"/>
      <c r="E317" s="17"/>
      <c r="F317" s="55"/>
      <c r="G317" s="55"/>
      <c r="H317" s="85"/>
      <c r="I317" s="55"/>
      <c r="J317" s="55"/>
      <c r="K317" s="55"/>
      <c r="O317" s="58"/>
    </row>
    <row r="318" spans="1:15" ht="18.75" customHeight="1">
      <c r="A318" s="15"/>
      <c r="B318" s="15"/>
      <c r="C318" s="15"/>
      <c r="D318" s="17"/>
      <c r="E318" s="17"/>
      <c r="F318" s="55"/>
      <c r="G318" s="55"/>
      <c r="H318" s="85"/>
      <c r="I318" s="55"/>
      <c r="J318" s="55"/>
      <c r="K318" s="55"/>
      <c r="O318" s="58"/>
    </row>
    <row r="319" spans="1:15" ht="18.75" customHeight="1">
      <c r="A319" s="15"/>
      <c r="B319" s="15"/>
      <c r="C319" s="15"/>
      <c r="D319" s="17"/>
      <c r="E319" s="17"/>
      <c r="F319" s="55"/>
      <c r="G319" s="55"/>
      <c r="H319" s="85"/>
      <c r="I319" s="55"/>
      <c r="J319" s="55"/>
      <c r="K319" s="55"/>
      <c r="O319" s="58"/>
    </row>
    <row r="320" spans="1:15" ht="18.75" customHeight="1">
      <c r="A320" s="15"/>
      <c r="B320" s="15"/>
      <c r="C320" s="15"/>
      <c r="D320" s="17"/>
      <c r="E320" s="17"/>
      <c r="F320" s="55"/>
      <c r="G320" s="55"/>
      <c r="H320" s="85"/>
      <c r="I320" s="55"/>
      <c r="J320" s="55"/>
      <c r="K320" s="55"/>
      <c r="O320" s="58"/>
    </row>
    <row r="321" spans="1:15" ht="18.75" customHeight="1">
      <c r="A321" s="15"/>
      <c r="B321" s="15"/>
      <c r="C321" s="15"/>
      <c r="D321" s="17"/>
      <c r="E321" s="17"/>
      <c r="F321" s="55"/>
      <c r="G321" s="55"/>
      <c r="H321" s="85"/>
      <c r="I321" s="55"/>
      <c r="J321" s="55"/>
      <c r="K321" s="55"/>
      <c r="O321" s="58"/>
    </row>
    <row r="322" spans="1:15" ht="18.75" customHeight="1">
      <c r="A322" s="15"/>
      <c r="B322" s="15"/>
      <c r="C322" s="15"/>
      <c r="D322" s="17"/>
      <c r="E322" s="17"/>
      <c r="F322" s="55"/>
      <c r="G322" s="55"/>
      <c r="H322" s="85"/>
      <c r="I322" s="55"/>
      <c r="J322" s="55"/>
      <c r="K322" s="55"/>
      <c r="O322" s="58"/>
    </row>
    <row r="323" spans="1:15" ht="18.75" customHeight="1">
      <c r="A323" s="15"/>
      <c r="B323" s="15"/>
      <c r="C323" s="15"/>
      <c r="D323" s="17"/>
      <c r="E323" s="17"/>
      <c r="F323" s="55"/>
      <c r="G323" s="55"/>
      <c r="H323" s="85"/>
      <c r="I323" s="55"/>
      <c r="J323" s="55"/>
      <c r="K323" s="55"/>
      <c r="O323" s="58"/>
    </row>
    <row r="324" spans="1:15" ht="18.75" customHeight="1">
      <c r="A324" s="15"/>
      <c r="B324" s="15"/>
      <c r="C324" s="15"/>
      <c r="D324" s="17"/>
      <c r="E324" s="17"/>
      <c r="F324" s="55"/>
      <c r="G324" s="55"/>
      <c r="H324" s="85"/>
      <c r="I324" s="55"/>
      <c r="J324" s="55"/>
      <c r="K324" s="55"/>
      <c r="O324" s="58"/>
    </row>
    <row r="325" spans="1:15" ht="18.75" customHeight="1">
      <c r="A325" s="15"/>
      <c r="B325" s="15"/>
      <c r="C325" s="15"/>
      <c r="D325" s="17"/>
      <c r="E325" s="17"/>
      <c r="F325" s="55"/>
      <c r="G325" s="55"/>
      <c r="H325" s="85"/>
      <c r="I325" s="55"/>
      <c r="J325" s="55"/>
      <c r="K325" s="55"/>
      <c r="O325" s="58"/>
    </row>
    <row r="326" spans="1:15" ht="18.75" customHeight="1">
      <c r="A326" s="15"/>
      <c r="B326" s="15"/>
      <c r="C326" s="15"/>
      <c r="D326" s="17"/>
      <c r="E326" s="17"/>
      <c r="F326" s="55"/>
      <c r="G326" s="55"/>
      <c r="H326" s="85"/>
      <c r="I326" s="55"/>
      <c r="J326" s="55"/>
      <c r="K326" s="55"/>
      <c r="O326" s="58"/>
    </row>
    <row r="327" spans="1:15" ht="18.75" customHeight="1">
      <c r="A327" s="15"/>
      <c r="B327" s="15"/>
      <c r="C327" s="15"/>
      <c r="D327" s="17"/>
      <c r="E327" s="17"/>
      <c r="F327" s="55"/>
      <c r="G327" s="55"/>
      <c r="H327" s="85"/>
      <c r="I327" s="55"/>
      <c r="J327" s="55"/>
      <c r="K327" s="55"/>
      <c r="O327" s="58"/>
    </row>
    <row r="328" spans="1:15" ht="18.75" customHeight="1">
      <c r="A328" s="15"/>
      <c r="B328" s="15"/>
      <c r="C328" s="15"/>
      <c r="D328" s="17"/>
      <c r="E328" s="17"/>
      <c r="F328" s="55"/>
      <c r="G328" s="55"/>
      <c r="H328" s="85"/>
      <c r="I328" s="55"/>
      <c r="J328" s="55"/>
      <c r="K328" s="55"/>
      <c r="O328" s="58"/>
    </row>
    <row r="329" spans="1:15" ht="18.75" customHeight="1">
      <c r="A329" s="15"/>
      <c r="B329" s="15"/>
      <c r="C329" s="15"/>
      <c r="D329" s="17"/>
      <c r="E329" s="17"/>
      <c r="F329" s="55"/>
      <c r="G329" s="55"/>
      <c r="H329" s="85"/>
      <c r="I329" s="55"/>
      <c r="J329" s="55"/>
      <c r="K329" s="55"/>
      <c r="O329" s="58"/>
    </row>
    <row r="330" spans="1:15" ht="18.75" customHeight="1">
      <c r="A330" s="15"/>
      <c r="B330" s="15"/>
      <c r="C330" s="15"/>
      <c r="D330" s="17"/>
      <c r="E330" s="17"/>
      <c r="F330" s="55"/>
      <c r="G330" s="55"/>
      <c r="H330" s="85"/>
      <c r="I330" s="55"/>
      <c r="J330" s="55"/>
      <c r="K330" s="55"/>
      <c r="O330" s="58"/>
    </row>
    <row r="331" spans="1:15" ht="18.75" customHeight="1">
      <c r="A331" s="15"/>
      <c r="B331" s="15"/>
      <c r="C331" s="15"/>
      <c r="D331" s="17"/>
      <c r="E331" s="17"/>
      <c r="F331" s="55"/>
      <c r="G331" s="55"/>
      <c r="H331" s="85"/>
      <c r="I331" s="55"/>
      <c r="J331" s="55"/>
      <c r="K331" s="55"/>
      <c r="O331" s="58"/>
    </row>
    <row r="332" spans="1:15" ht="18.75" customHeight="1">
      <c r="A332" s="15"/>
      <c r="B332" s="15"/>
      <c r="C332" s="15"/>
      <c r="D332" s="17"/>
      <c r="E332" s="17"/>
      <c r="F332" s="55"/>
      <c r="G332" s="55"/>
      <c r="H332" s="85"/>
      <c r="I332" s="55"/>
      <c r="J332" s="55"/>
      <c r="K332" s="55"/>
      <c r="O332" s="58"/>
    </row>
    <row r="333" spans="1:15" ht="18.75" customHeight="1">
      <c r="A333" s="15"/>
      <c r="B333" s="15"/>
      <c r="C333" s="15"/>
      <c r="D333" s="17"/>
      <c r="E333" s="17"/>
      <c r="F333" s="55"/>
      <c r="G333" s="55"/>
      <c r="H333" s="85"/>
      <c r="I333" s="55"/>
      <c r="J333" s="55"/>
      <c r="K333" s="55"/>
      <c r="O333" s="58"/>
    </row>
    <row r="334" spans="1:15" ht="18.75" customHeight="1">
      <c r="A334" s="15"/>
      <c r="B334" s="15"/>
      <c r="C334" s="15"/>
      <c r="D334" s="17"/>
      <c r="E334" s="17"/>
      <c r="F334" s="55"/>
      <c r="G334" s="55"/>
      <c r="H334" s="85"/>
      <c r="I334" s="55"/>
      <c r="J334" s="55"/>
      <c r="K334" s="55"/>
      <c r="O334" s="58"/>
    </row>
    <row r="335" spans="1:15" ht="18.75" customHeight="1">
      <c r="A335" s="15"/>
      <c r="B335" s="15"/>
      <c r="C335" s="15"/>
      <c r="D335" s="17"/>
      <c r="E335" s="17"/>
      <c r="F335" s="55"/>
      <c r="G335" s="55"/>
      <c r="H335" s="85"/>
      <c r="I335" s="55"/>
      <c r="J335" s="55"/>
      <c r="K335" s="55"/>
      <c r="O335" s="58"/>
    </row>
    <row r="336" spans="1:15" ht="18.75" customHeight="1">
      <c r="A336" s="15"/>
      <c r="B336" s="15"/>
      <c r="C336" s="15"/>
      <c r="D336" s="17"/>
      <c r="E336" s="17"/>
      <c r="F336" s="55"/>
      <c r="G336" s="55"/>
      <c r="H336" s="85"/>
      <c r="I336" s="55"/>
      <c r="J336" s="55"/>
      <c r="K336" s="55"/>
      <c r="O336" s="58"/>
    </row>
    <row r="337" spans="1:15" ht="18.75" customHeight="1">
      <c r="A337" s="15"/>
      <c r="B337" s="15"/>
      <c r="C337" s="15"/>
      <c r="D337" s="17"/>
      <c r="E337" s="17"/>
      <c r="F337" s="55"/>
      <c r="G337" s="55"/>
      <c r="H337" s="85"/>
      <c r="I337" s="55"/>
      <c r="J337" s="55"/>
      <c r="K337" s="55"/>
      <c r="O337" s="58"/>
    </row>
    <row r="338" spans="1:15" ht="18.75" customHeight="1">
      <c r="A338" s="15"/>
      <c r="B338" s="15"/>
      <c r="C338" s="15"/>
      <c r="D338" s="17"/>
      <c r="E338" s="17"/>
      <c r="F338" s="55"/>
      <c r="G338" s="55"/>
      <c r="H338" s="85"/>
      <c r="I338" s="55"/>
      <c r="J338" s="55"/>
      <c r="K338" s="55"/>
      <c r="O338" s="58"/>
    </row>
    <row r="339" spans="1:15" ht="18.75" customHeight="1">
      <c r="A339" s="15"/>
      <c r="B339" s="15"/>
      <c r="C339" s="15"/>
      <c r="D339" s="17"/>
      <c r="E339" s="17"/>
      <c r="F339" s="55"/>
      <c r="G339" s="55"/>
      <c r="H339" s="85"/>
      <c r="I339" s="55"/>
      <c r="J339" s="55"/>
      <c r="K339" s="55"/>
      <c r="O339" s="58"/>
    </row>
    <row r="340" spans="1:15" ht="18.75" customHeight="1">
      <c r="A340" s="15"/>
      <c r="B340" s="15"/>
      <c r="C340" s="15"/>
      <c r="D340" s="17"/>
      <c r="E340" s="17"/>
      <c r="F340" s="55"/>
      <c r="G340" s="55"/>
      <c r="H340" s="85"/>
      <c r="I340" s="55"/>
      <c r="J340" s="55"/>
      <c r="K340" s="55"/>
      <c r="O340" s="58"/>
    </row>
    <row r="341" spans="1:15" ht="18.75" customHeight="1">
      <c r="A341" s="15"/>
      <c r="B341" s="15"/>
      <c r="C341" s="15"/>
      <c r="D341" s="17"/>
      <c r="E341" s="17"/>
      <c r="F341" s="55"/>
      <c r="G341" s="55"/>
      <c r="H341" s="85"/>
      <c r="I341" s="55"/>
      <c r="J341" s="55"/>
      <c r="K341" s="55"/>
      <c r="O341" s="58"/>
    </row>
    <row r="342" spans="1:15" ht="18.75" customHeight="1">
      <c r="A342" s="15"/>
      <c r="B342" s="15"/>
      <c r="C342" s="15"/>
      <c r="D342" s="17"/>
      <c r="E342" s="17"/>
      <c r="F342" s="55"/>
      <c r="G342" s="55"/>
      <c r="H342" s="85"/>
      <c r="I342" s="55"/>
      <c r="J342" s="55"/>
      <c r="K342" s="55"/>
      <c r="O342" s="58"/>
    </row>
    <row r="343" spans="1:15" ht="18.75" customHeight="1">
      <c r="A343" s="15"/>
      <c r="B343" s="15"/>
      <c r="C343" s="15"/>
      <c r="D343" s="17"/>
      <c r="E343" s="17"/>
      <c r="F343" s="55"/>
      <c r="G343" s="55"/>
      <c r="H343" s="85"/>
      <c r="I343" s="55"/>
      <c r="J343" s="55"/>
      <c r="K343" s="55"/>
      <c r="O343" s="58"/>
    </row>
    <row r="344" spans="1:15" ht="18.75" customHeight="1">
      <c r="A344" s="15"/>
      <c r="B344" s="15"/>
      <c r="C344" s="15"/>
      <c r="D344" s="17"/>
      <c r="E344" s="17"/>
      <c r="F344" s="55"/>
      <c r="G344" s="55"/>
      <c r="H344" s="85"/>
      <c r="I344" s="55"/>
      <c r="J344" s="55"/>
      <c r="K344" s="55"/>
      <c r="O344" s="58"/>
    </row>
    <row r="345" spans="1:15" ht="18.75" customHeight="1">
      <c r="A345" s="15"/>
      <c r="B345" s="15"/>
      <c r="C345" s="15"/>
      <c r="D345" s="17"/>
      <c r="E345" s="17"/>
      <c r="F345" s="55"/>
      <c r="G345" s="55"/>
      <c r="H345" s="85"/>
      <c r="I345" s="55"/>
      <c r="J345" s="55"/>
      <c r="K345" s="55"/>
      <c r="O345" s="58"/>
    </row>
    <row r="346" spans="1:15" ht="18.75" customHeight="1">
      <c r="A346" s="15"/>
      <c r="B346" s="15"/>
      <c r="C346" s="15"/>
      <c r="D346" s="17"/>
      <c r="E346" s="17"/>
      <c r="F346" s="55"/>
      <c r="G346" s="55"/>
      <c r="H346" s="85"/>
      <c r="I346" s="55"/>
      <c r="J346" s="55"/>
      <c r="K346" s="55"/>
      <c r="O346" s="58"/>
    </row>
    <row r="347" spans="1:15" ht="18.75" customHeight="1">
      <c r="A347" s="15"/>
      <c r="B347" s="15"/>
      <c r="C347" s="15"/>
      <c r="D347" s="17"/>
      <c r="E347" s="17"/>
      <c r="F347" s="55"/>
      <c r="G347" s="55"/>
      <c r="H347" s="85"/>
      <c r="I347" s="55"/>
      <c r="J347" s="55"/>
      <c r="K347" s="55"/>
      <c r="O347" s="58"/>
    </row>
    <row r="348" spans="1:15" ht="18.75" customHeight="1">
      <c r="A348" s="15"/>
      <c r="B348" s="15"/>
      <c r="C348" s="15"/>
      <c r="D348" s="17"/>
      <c r="E348" s="17"/>
      <c r="F348" s="55"/>
      <c r="G348" s="55"/>
      <c r="H348" s="85"/>
      <c r="I348" s="55"/>
      <c r="J348" s="55"/>
      <c r="K348" s="55"/>
      <c r="O348" s="58"/>
    </row>
    <row r="349" spans="1:15" ht="18.75" customHeight="1">
      <c r="A349" s="15"/>
      <c r="B349" s="15"/>
      <c r="C349" s="15"/>
      <c r="D349" s="17"/>
      <c r="E349" s="17"/>
      <c r="F349" s="55"/>
      <c r="G349" s="55"/>
      <c r="H349" s="85"/>
      <c r="I349" s="55"/>
      <c r="J349" s="55"/>
      <c r="K349" s="55"/>
      <c r="O349" s="58"/>
    </row>
    <row r="350" spans="1:15" ht="18.75" customHeight="1">
      <c r="A350" s="15"/>
      <c r="B350" s="15"/>
      <c r="C350" s="15"/>
      <c r="D350" s="17"/>
      <c r="E350" s="17"/>
      <c r="F350" s="55"/>
      <c r="G350" s="55"/>
      <c r="H350" s="85"/>
      <c r="I350" s="55"/>
      <c r="J350" s="55"/>
      <c r="K350" s="55"/>
      <c r="O350" s="58"/>
    </row>
    <row r="351" spans="1:15" ht="18.75" customHeight="1">
      <c r="A351" s="15"/>
      <c r="B351" s="15"/>
      <c r="C351" s="15"/>
      <c r="D351" s="17"/>
      <c r="E351" s="17"/>
      <c r="F351" s="55"/>
      <c r="G351" s="55"/>
      <c r="H351" s="85"/>
      <c r="I351" s="55"/>
      <c r="J351" s="55"/>
      <c r="K351" s="55"/>
      <c r="O351" s="58"/>
    </row>
    <row r="352" spans="1:15" ht="18.75" customHeight="1">
      <c r="A352" s="15"/>
      <c r="B352" s="15"/>
      <c r="C352" s="15"/>
      <c r="D352" s="17"/>
      <c r="E352" s="17"/>
      <c r="F352" s="55"/>
      <c r="G352" s="55"/>
      <c r="H352" s="85"/>
      <c r="I352" s="55"/>
      <c r="J352" s="55"/>
      <c r="K352" s="55"/>
      <c r="O352" s="58"/>
    </row>
    <row r="353" spans="1:15" ht="18.75" customHeight="1">
      <c r="A353" s="15"/>
      <c r="B353" s="15"/>
      <c r="C353" s="15"/>
      <c r="D353" s="17"/>
      <c r="E353" s="17"/>
      <c r="F353" s="55"/>
      <c r="G353" s="55"/>
      <c r="H353" s="85"/>
      <c r="I353" s="55"/>
      <c r="J353" s="55"/>
      <c r="K353" s="55"/>
      <c r="O353" s="58"/>
    </row>
    <row r="354" spans="1:15" ht="18.75" customHeight="1">
      <c r="A354" s="15"/>
      <c r="B354" s="15"/>
      <c r="C354" s="15"/>
      <c r="D354" s="17"/>
      <c r="E354" s="17"/>
      <c r="F354" s="55"/>
      <c r="G354" s="55"/>
      <c r="H354" s="85"/>
      <c r="I354" s="55"/>
      <c r="J354" s="55"/>
      <c r="K354" s="55"/>
      <c r="O354" s="58"/>
    </row>
    <row r="355" spans="1:15" ht="18.75" customHeight="1">
      <c r="A355" s="15"/>
      <c r="B355" s="15"/>
      <c r="C355" s="15"/>
      <c r="D355" s="17"/>
      <c r="E355" s="17"/>
      <c r="F355" s="55"/>
      <c r="G355" s="55"/>
      <c r="H355" s="85"/>
      <c r="I355" s="55"/>
      <c r="J355" s="55"/>
      <c r="K355" s="55"/>
      <c r="O355" s="58"/>
    </row>
    <row r="356" spans="1:15" ht="18.75" customHeight="1">
      <c r="A356" s="15"/>
      <c r="B356" s="15"/>
      <c r="C356" s="15"/>
      <c r="D356" s="17"/>
      <c r="E356" s="17"/>
      <c r="F356" s="55"/>
      <c r="G356" s="55"/>
      <c r="H356" s="85"/>
      <c r="I356" s="55"/>
      <c r="J356" s="55"/>
      <c r="K356" s="55"/>
      <c r="O356" s="58"/>
    </row>
    <row r="357" spans="1:15" ht="18.75" customHeight="1">
      <c r="A357" s="15"/>
      <c r="B357" s="15"/>
      <c r="C357" s="15"/>
      <c r="D357" s="17"/>
      <c r="E357" s="17"/>
      <c r="F357" s="55"/>
      <c r="G357" s="55"/>
      <c r="H357" s="85"/>
      <c r="I357" s="55"/>
      <c r="J357" s="55"/>
      <c r="K357" s="55"/>
      <c r="O357" s="58"/>
    </row>
    <row r="358" spans="1:15" ht="18.75" customHeight="1">
      <c r="A358" s="15"/>
      <c r="B358" s="15"/>
      <c r="C358" s="15"/>
      <c r="D358" s="17"/>
      <c r="E358" s="17"/>
      <c r="F358" s="55"/>
      <c r="G358" s="55"/>
      <c r="H358" s="85"/>
      <c r="I358" s="55"/>
      <c r="J358" s="55"/>
      <c r="K358" s="55"/>
      <c r="O358" s="58"/>
    </row>
    <row r="359" spans="1:15" ht="18.75" customHeight="1">
      <c r="A359" s="15"/>
      <c r="B359" s="15"/>
      <c r="C359" s="15"/>
      <c r="D359" s="17"/>
      <c r="E359" s="17"/>
      <c r="F359" s="55"/>
      <c r="G359" s="55"/>
      <c r="H359" s="85"/>
      <c r="I359" s="55"/>
      <c r="J359" s="55"/>
      <c r="K359" s="55"/>
      <c r="O359" s="58"/>
    </row>
    <row r="360" spans="1:15" ht="18.75" customHeight="1">
      <c r="A360" s="15"/>
      <c r="B360" s="15"/>
      <c r="C360" s="15"/>
      <c r="D360" s="17"/>
      <c r="E360" s="17"/>
      <c r="F360" s="55"/>
      <c r="G360" s="55"/>
      <c r="H360" s="85"/>
      <c r="I360" s="55"/>
      <c r="J360" s="55"/>
      <c r="K360" s="55"/>
      <c r="O360" s="58"/>
    </row>
    <row r="361" spans="1:15" ht="18.75" customHeight="1">
      <c r="A361" s="15"/>
      <c r="B361" s="15"/>
      <c r="C361" s="15"/>
      <c r="D361" s="17"/>
      <c r="E361" s="17"/>
      <c r="F361" s="55"/>
      <c r="G361" s="55"/>
      <c r="H361" s="85"/>
      <c r="I361" s="55"/>
      <c r="J361" s="55"/>
      <c r="K361" s="55"/>
      <c r="O361" s="58"/>
    </row>
    <row r="362" spans="1:15" ht="18.75" customHeight="1">
      <c r="A362" s="15"/>
      <c r="B362" s="15"/>
      <c r="C362" s="15"/>
      <c r="D362" s="17"/>
      <c r="E362" s="17"/>
      <c r="F362" s="55"/>
      <c r="G362" s="55"/>
      <c r="H362" s="85"/>
      <c r="I362" s="55"/>
      <c r="J362" s="55"/>
      <c r="K362" s="55"/>
      <c r="O362" s="58"/>
    </row>
    <row r="363" spans="1:15" ht="18.75" customHeight="1">
      <c r="A363" s="15"/>
      <c r="B363" s="15"/>
      <c r="C363" s="15"/>
      <c r="D363" s="17"/>
      <c r="E363" s="17"/>
      <c r="F363" s="55"/>
      <c r="G363" s="55"/>
      <c r="H363" s="85"/>
      <c r="I363" s="55"/>
      <c r="J363" s="55"/>
      <c r="K363" s="55"/>
      <c r="O363" s="58"/>
    </row>
    <row r="364" spans="1:15" ht="18.75" customHeight="1">
      <c r="A364" s="15"/>
      <c r="B364" s="15"/>
      <c r="C364" s="15"/>
      <c r="D364" s="17"/>
      <c r="E364" s="17"/>
      <c r="F364" s="55"/>
      <c r="G364" s="55"/>
      <c r="H364" s="85"/>
      <c r="I364" s="55"/>
      <c r="J364" s="55"/>
      <c r="K364" s="55"/>
      <c r="O364" s="58"/>
    </row>
    <row r="365" spans="1:15" ht="18.75" customHeight="1">
      <c r="A365" s="15"/>
      <c r="B365" s="15"/>
      <c r="C365" s="15"/>
      <c r="D365" s="17"/>
      <c r="E365" s="17"/>
      <c r="F365" s="55"/>
      <c r="G365" s="55"/>
      <c r="H365" s="85"/>
      <c r="I365" s="55"/>
      <c r="J365" s="55"/>
      <c r="K365" s="55"/>
      <c r="O365" s="58"/>
    </row>
    <row r="366" spans="1:15" ht="18.75" customHeight="1">
      <c r="A366" s="15"/>
      <c r="B366" s="15"/>
      <c r="C366" s="15"/>
      <c r="D366" s="17"/>
      <c r="E366" s="17"/>
      <c r="F366" s="55"/>
      <c r="G366" s="55"/>
      <c r="H366" s="85"/>
      <c r="I366" s="55"/>
      <c r="J366" s="55"/>
      <c r="K366" s="55"/>
      <c r="O366" s="58"/>
    </row>
    <row r="367" spans="1:15" ht="18.75" customHeight="1">
      <c r="A367" s="15"/>
      <c r="B367" s="15"/>
      <c r="C367" s="15"/>
      <c r="D367" s="17"/>
      <c r="E367" s="17"/>
      <c r="F367" s="55"/>
      <c r="G367" s="55"/>
      <c r="H367" s="85"/>
      <c r="I367" s="55"/>
      <c r="J367" s="55"/>
      <c r="K367" s="55"/>
      <c r="O367" s="58"/>
    </row>
    <row r="368" spans="1:15" ht="18.75" customHeight="1">
      <c r="A368" s="15"/>
      <c r="B368" s="15"/>
      <c r="C368" s="15"/>
      <c r="D368" s="17"/>
      <c r="E368" s="17"/>
      <c r="F368" s="55"/>
      <c r="G368" s="55"/>
      <c r="H368" s="85"/>
      <c r="I368" s="55"/>
      <c r="J368" s="55"/>
      <c r="K368" s="55"/>
      <c r="O368" s="58"/>
    </row>
    <row r="369" spans="1:15" ht="18.75" customHeight="1">
      <c r="A369" s="15"/>
      <c r="B369" s="15"/>
      <c r="C369" s="15"/>
      <c r="D369" s="17"/>
      <c r="E369" s="17"/>
      <c r="F369" s="55"/>
      <c r="G369" s="55"/>
      <c r="H369" s="85"/>
      <c r="I369" s="55"/>
      <c r="J369" s="55"/>
      <c r="K369" s="55"/>
      <c r="O369" s="58"/>
    </row>
    <row r="370" spans="1:15" ht="18.75" customHeight="1">
      <c r="A370" s="15"/>
      <c r="B370" s="15"/>
      <c r="C370" s="15"/>
      <c r="D370" s="17"/>
      <c r="E370" s="17"/>
      <c r="F370" s="55"/>
      <c r="G370" s="55"/>
      <c r="H370" s="85"/>
      <c r="I370" s="55"/>
      <c r="J370" s="55"/>
      <c r="K370" s="55"/>
      <c r="O370" s="58"/>
    </row>
    <row r="371" spans="1:15" ht="18.75" customHeight="1">
      <c r="A371" s="15"/>
      <c r="B371" s="15"/>
      <c r="C371" s="15"/>
      <c r="D371" s="17"/>
      <c r="E371" s="17"/>
      <c r="F371" s="55"/>
      <c r="G371" s="55"/>
      <c r="H371" s="85"/>
      <c r="I371" s="55"/>
      <c r="J371" s="55"/>
      <c r="K371" s="55"/>
      <c r="O371" s="58"/>
    </row>
    <row r="372" spans="1:15" ht="18.75" customHeight="1">
      <c r="A372" s="15"/>
      <c r="B372" s="15"/>
      <c r="C372" s="15"/>
      <c r="D372" s="17"/>
      <c r="E372" s="17"/>
      <c r="F372" s="55"/>
      <c r="G372" s="55"/>
      <c r="H372" s="85"/>
      <c r="I372" s="55"/>
      <c r="J372" s="55"/>
      <c r="K372" s="55"/>
      <c r="O372" s="58"/>
    </row>
    <row r="373" spans="1:15" ht="18.75" customHeight="1">
      <c r="A373" s="15"/>
      <c r="B373" s="15"/>
      <c r="C373" s="15"/>
      <c r="D373" s="17"/>
      <c r="E373" s="17"/>
      <c r="F373" s="55"/>
      <c r="G373" s="55"/>
      <c r="H373" s="85"/>
      <c r="I373" s="55"/>
      <c r="J373" s="55"/>
      <c r="K373" s="55"/>
      <c r="O373" s="58"/>
    </row>
    <row r="374" spans="1:15" ht="18.75" customHeight="1">
      <c r="A374" s="15"/>
      <c r="B374" s="15"/>
      <c r="C374" s="15"/>
      <c r="D374" s="17"/>
      <c r="E374" s="17"/>
      <c r="F374" s="55"/>
      <c r="G374" s="55"/>
      <c r="H374" s="85"/>
      <c r="I374" s="55"/>
      <c r="J374" s="55"/>
      <c r="K374" s="55"/>
      <c r="O374" s="58"/>
    </row>
    <row r="375" spans="1:15" ht="18.75" customHeight="1">
      <c r="A375" s="15"/>
      <c r="B375" s="15"/>
      <c r="C375" s="15"/>
      <c r="D375" s="17"/>
      <c r="E375" s="17"/>
      <c r="F375" s="55"/>
      <c r="G375" s="55"/>
      <c r="H375" s="85"/>
      <c r="I375" s="55"/>
      <c r="J375" s="55"/>
      <c r="K375" s="55"/>
      <c r="O375" s="58"/>
    </row>
    <row r="376" spans="1:15" ht="18.75" customHeight="1">
      <c r="A376" s="15"/>
      <c r="B376" s="15"/>
      <c r="C376" s="15"/>
      <c r="D376" s="17"/>
      <c r="E376" s="17"/>
      <c r="F376" s="55"/>
      <c r="G376" s="55"/>
      <c r="H376" s="85"/>
      <c r="I376" s="55"/>
      <c r="J376" s="55"/>
      <c r="K376" s="55"/>
      <c r="O376" s="58"/>
    </row>
    <row r="377" spans="1:15" ht="18.75" customHeight="1">
      <c r="A377" s="15"/>
      <c r="B377" s="15"/>
      <c r="C377" s="15"/>
      <c r="D377" s="17"/>
      <c r="E377" s="17"/>
      <c r="F377" s="55"/>
      <c r="G377" s="55"/>
      <c r="H377" s="85"/>
      <c r="I377" s="55"/>
      <c r="J377" s="55"/>
      <c r="K377" s="55"/>
      <c r="O377" s="58"/>
    </row>
    <row r="378" spans="1:15" ht="18.75" customHeight="1">
      <c r="A378" s="15"/>
      <c r="B378" s="15"/>
      <c r="C378" s="15"/>
      <c r="D378" s="17"/>
      <c r="E378" s="17"/>
      <c r="F378" s="55"/>
      <c r="G378" s="55"/>
      <c r="H378" s="85"/>
      <c r="I378" s="55"/>
      <c r="J378" s="55"/>
      <c r="K378" s="55"/>
      <c r="O378" s="58"/>
    </row>
    <row r="379" spans="1:15" ht="18.75" customHeight="1">
      <c r="A379" s="15"/>
      <c r="B379" s="15"/>
      <c r="C379" s="15"/>
      <c r="D379" s="17"/>
      <c r="E379" s="17"/>
      <c r="F379" s="55"/>
      <c r="G379" s="55"/>
      <c r="H379" s="85"/>
      <c r="I379" s="55"/>
      <c r="J379" s="55"/>
      <c r="K379" s="55"/>
      <c r="O379" s="58"/>
    </row>
    <row r="380" spans="1:15" ht="18.75" customHeight="1">
      <c r="A380" s="15"/>
      <c r="B380" s="15"/>
      <c r="C380" s="15"/>
      <c r="D380" s="17"/>
      <c r="E380" s="17"/>
      <c r="F380" s="55"/>
      <c r="G380" s="55"/>
      <c r="H380" s="85"/>
      <c r="I380" s="55"/>
      <c r="J380" s="55"/>
      <c r="K380" s="55"/>
      <c r="O380" s="58"/>
    </row>
    <row r="381" spans="1:15" ht="18.75" customHeight="1">
      <c r="A381" s="15"/>
      <c r="B381" s="15"/>
      <c r="C381" s="15"/>
      <c r="D381" s="17"/>
      <c r="E381" s="17"/>
      <c r="F381" s="55"/>
      <c r="G381" s="55"/>
      <c r="H381" s="85"/>
      <c r="I381" s="55"/>
      <c r="J381" s="55"/>
      <c r="K381" s="55"/>
      <c r="O381" s="58"/>
    </row>
    <row r="382" spans="1:15" ht="18.75" customHeight="1">
      <c r="A382" s="15"/>
      <c r="B382" s="15"/>
      <c r="C382" s="15"/>
      <c r="D382" s="17"/>
      <c r="E382" s="17"/>
      <c r="F382" s="55"/>
      <c r="G382" s="55"/>
      <c r="H382" s="85"/>
      <c r="I382" s="55"/>
      <c r="J382" s="55"/>
      <c r="K382" s="55"/>
      <c r="O382" s="58"/>
    </row>
    <row r="383" spans="1:15" ht="18.75" customHeight="1">
      <c r="A383" s="15"/>
      <c r="B383" s="15"/>
      <c r="C383" s="15"/>
      <c r="D383" s="17"/>
      <c r="E383" s="17"/>
      <c r="F383" s="55"/>
      <c r="G383" s="55"/>
      <c r="H383" s="85"/>
      <c r="I383" s="55"/>
      <c r="J383" s="55"/>
      <c r="K383" s="55"/>
      <c r="O383" s="58"/>
    </row>
    <row r="384" spans="1:15" ht="18.75" customHeight="1">
      <c r="A384" s="15"/>
      <c r="B384" s="15"/>
      <c r="C384" s="15"/>
      <c r="D384" s="17"/>
      <c r="E384" s="17"/>
      <c r="F384" s="55"/>
      <c r="G384" s="55"/>
      <c r="H384" s="85"/>
      <c r="I384" s="55"/>
      <c r="J384" s="55"/>
      <c r="K384" s="55"/>
      <c r="O384" s="58"/>
    </row>
    <row r="385" spans="1:15" ht="18.75" customHeight="1">
      <c r="A385" s="15"/>
      <c r="B385" s="15"/>
      <c r="C385" s="15"/>
      <c r="D385" s="17"/>
      <c r="E385" s="17"/>
      <c r="F385" s="55"/>
      <c r="G385" s="55"/>
      <c r="H385" s="85"/>
      <c r="I385" s="55"/>
      <c r="J385" s="55"/>
      <c r="K385" s="55"/>
      <c r="O385" s="58"/>
    </row>
    <row r="386" spans="1:15" ht="18.75" customHeight="1">
      <c r="A386" s="15"/>
      <c r="B386" s="15"/>
      <c r="C386" s="15"/>
      <c r="D386" s="17"/>
      <c r="E386" s="17"/>
      <c r="F386" s="55"/>
      <c r="G386" s="55"/>
      <c r="H386" s="85"/>
      <c r="I386" s="55"/>
      <c r="J386" s="55"/>
      <c r="K386" s="55"/>
      <c r="O386" s="58"/>
    </row>
    <row r="387" spans="1:15" ht="18.75" customHeight="1">
      <c r="A387" s="15"/>
      <c r="B387" s="15"/>
      <c r="C387" s="15"/>
      <c r="D387" s="17"/>
      <c r="E387" s="17"/>
      <c r="F387" s="55"/>
      <c r="G387" s="55"/>
      <c r="H387" s="85"/>
      <c r="I387" s="55"/>
      <c r="J387" s="55"/>
      <c r="K387" s="55"/>
      <c r="O387" s="58"/>
    </row>
    <row r="388" spans="1:15" ht="18.75" customHeight="1">
      <c r="A388" s="15"/>
      <c r="B388" s="15"/>
      <c r="C388" s="15"/>
      <c r="D388" s="17"/>
      <c r="E388" s="17"/>
      <c r="F388" s="55"/>
      <c r="G388" s="55"/>
      <c r="H388" s="85"/>
      <c r="I388" s="55"/>
      <c r="J388" s="55"/>
      <c r="K388" s="55"/>
      <c r="O388" s="58"/>
    </row>
    <row r="389" spans="1:15" ht="18.75" customHeight="1">
      <c r="A389" s="15"/>
      <c r="B389" s="15"/>
      <c r="C389" s="15"/>
      <c r="D389" s="17"/>
      <c r="E389" s="17"/>
      <c r="F389" s="55"/>
      <c r="G389" s="55"/>
      <c r="H389" s="85"/>
      <c r="I389" s="55"/>
      <c r="J389" s="55"/>
      <c r="K389" s="55"/>
      <c r="O389" s="58"/>
    </row>
    <row r="390" spans="1:15" ht="18.75" customHeight="1">
      <c r="A390" s="15"/>
      <c r="B390" s="15"/>
      <c r="C390" s="15"/>
      <c r="D390" s="17"/>
      <c r="E390" s="17"/>
      <c r="F390" s="55"/>
      <c r="G390" s="55"/>
      <c r="H390" s="85"/>
      <c r="I390" s="55"/>
      <c r="J390" s="55"/>
      <c r="K390" s="55"/>
      <c r="O390" s="58"/>
    </row>
    <row r="391" spans="1:15" ht="18.75" customHeight="1">
      <c r="A391" s="15"/>
      <c r="B391" s="15"/>
      <c r="C391" s="15"/>
      <c r="D391" s="17"/>
      <c r="E391" s="17"/>
      <c r="F391" s="55"/>
      <c r="G391" s="55"/>
      <c r="H391" s="85"/>
      <c r="I391" s="55"/>
      <c r="J391" s="55"/>
      <c r="K391" s="55"/>
      <c r="O391" s="58"/>
    </row>
    <row r="392" spans="1:15" ht="18.75" customHeight="1">
      <c r="A392" s="15"/>
      <c r="B392" s="15"/>
      <c r="C392" s="15"/>
      <c r="D392" s="17"/>
      <c r="E392" s="17"/>
      <c r="F392" s="55"/>
      <c r="G392" s="55"/>
      <c r="H392" s="85"/>
      <c r="I392" s="55"/>
      <c r="J392" s="55"/>
      <c r="K392" s="55"/>
      <c r="O392" s="58"/>
    </row>
    <row r="393" spans="1:15" ht="18.75" customHeight="1">
      <c r="A393" s="15"/>
      <c r="B393" s="15"/>
      <c r="C393" s="15"/>
      <c r="D393" s="17"/>
      <c r="E393" s="17"/>
      <c r="F393" s="55"/>
      <c r="G393" s="55"/>
      <c r="H393" s="85"/>
      <c r="I393" s="55"/>
      <c r="J393" s="55"/>
      <c r="K393" s="55"/>
      <c r="O393" s="58"/>
    </row>
    <row r="394" spans="1:15" ht="18.75" customHeight="1">
      <c r="A394" s="15"/>
      <c r="B394" s="15"/>
      <c r="C394" s="15"/>
      <c r="D394" s="17"/>
      <c r="E394" s="17"/>
      <c r="F394" s="55"/>
      <c r="G394" s="55"/>
      <c r="H394" s="85"/>
      <c r="I394" s="55"/>
      <c r="J394" s="55"/>
      <c r="K394" s="55"/>
      <c r="O394" s="58"/>
    </row>
    <row r="395" spans="1:15" ht="18.75" customHeight="1">
      <c r="A395" s="15"/>
      <c r="B395" s="15"/>
      <c r="C395" s="15"/>
      <c r="D395" s="17"/>
      <c r="E395" s="17"/>
      <c r="F395" s="55"/>
      <c r="G395" s="55"/>
      <c r="H395" s="85"/>
      <c r="I395" s="55"/>
      <c r="J395" s="55"/>
      <c r="K395" s="55"/>
      <c r="O395" s="58"/>
    </row>
    <row r="396" spans="1:15" ht="18.75" customHeight="1">
      <c r="A396" s="15"/>
      <c r="B396" s="15"/>
      <c r="C396" s="15"/>
      <c r="D396" s="17"/>
      <c r="E396" s="17"/>
      <c r="F396" s="55"/>
      <c r="G396" s="55"/>
      <c r="H396" s="85"/>
      <c r="I396" s="55"/>
      <c r="J396" s="55"/>
      <c r="K396" s="55"/>
      <c r="O396" s="58"/>
    </row>
    <row r="397" spans="1:15" ht="18.75" customHeight="1">
      <c r="A397" s="15"/>
      <c r="B397" s="15"/>
      <c r="C397" s="15"/>
      <c r="D397" s="17"/>
      <c r="E397" s="17"/>
      <c r="F397" s="55"/>
      <c r="G397" s="55"/>
      <c r="H397" s="85"/>
      <c r="I397" s="55"/>
      <c r="J397" s="55"/>
      <c r="K397" s="55"/>
      <c r="O397" s="58"/>
    </row>
    <row r="398" spans="1:15" ht="18.75" customHeight="1">
      <c r="A398" s="15"/>
      <c r="B398" s="15"/>
      <c r="C398" s="15"/>
      <c r="D398" s="17"/>
      <c r="E398" s="17"/>
      <c r="F398" s="55"/>
      <c r="G398" s="55"/>
      <c r="H398" s="85"/>
      <c r="I398" s="55"/>
      <c r="J398" s="55"/>
      <c r="K398" s="55"/>
      <c r="O398" s="58"/>
    </row>
    <row r="399" spans="1:15" ht="18.75" customHeight="1">
      <c r="A399" s="15"/>
      <c r="B399" s="15"/>
      <c r="C399" s="15"/>
      <c r="D399" s="17"/>
      <c r="E399" s="17"/>
      <c r="F399" s="55"/>
      <c r="G399" s="55"/>
      <c r="H399" s="85"/>
      <c r="I399" s="55"/>
      <c r="J399" s="55"/>
      <c r="K399" s="55"/>
      <c r="O399" s="58"/>
    </row>
    <row r="400" spans="1:15" ht="18.75" customHeight="1">
      <c r="A400" s="15"/>
      <c r="B400" s="15"/>
      <c r="C400" s="15"/>
      <c r="D400" s="17"/>
      <c r="E400" s="17"/>
      <c r="F400" s="55"/>
      <c r="G400" s="55"/>
      <c r="H400" s="85"/>
      <c r="I400" s="55"/>
      <c r="J400" s="55"/>
      <c r="K400" s="55"/>
      <c r="O400" s="58"/>
    </row>
    <row r="401" spans="1:15" ht="18.75" customHeight="1">
      <c r="A401" s="15"/>
      <c r="B401" s="15"/>
      <c r="C401" s="15"/>
      <c r="D401" s="17"/>
      <c r="E401" s="17"/>
      <c r="F401" s="55"/>
      <c r="G401" s="55"/>
      <c r="H401" s="85"/>
      <c r="I401" s="55"/>
      <c r="J401" s="55"/>
      <c r="K401" s="55"/>
      <c r="O401" s="58"/>
    </row>
    <row r="402" spans="1:15" ht="18.75" customHeight="1">
      <c r="A402" s="15"/>
      <c r="B402" s="15"/>
      <c r="C402" s="15"/>
      <c r="D402" s="17"/>
      <c r="E402" s="17"/>
      <c r="F402" s="55"/>
      <c r="G402" s="55"/>
      <c r="H402" s="85"/>
      <c r="I402" s="55"/>
      <c r="J402" s="55"/>
      <c r="K402" s="55"/>
      <c r="O402" s="58"/>
    </row>
    <row r="403" spans="1:15" ht="18.75" customHeight="1">
      <c r="A403" s="15"/>
      <c r="B403" s="15"/>
      <c r="C403" s="15"/>
      <c r="D403" s="17"/>
      <c r="E403" s="17"/>
      <c r="F403" s="55"/>
      <c r="G403" s="55"/>
      <c r="H403" s="85"/>
      <c r="I403" s="55"/>
      <c r="J403" s="55"/>
      <c r="K403" s="55"/>
      <c r="O403" s="58"/>
    </row>
    <row r="404" spans="1:15" ht="18.75" customHeight="1">
      <c r="A404" s="15"/>
      <c r="B404" s="15"/>
      <c r="C404" s="15"/>
      <c r="D404" s="17"/>
      <c r="E404" s="17"/>
      <c r="F404" s="55"/>
      <c r="G404" s="55"/>
      <c r="H404" s="85"/>
      <c r="I404" s="55"/>
      <c r="J404" s="55"/>
      <c r="K404" s="55"/>
      <c r="O404" s="58"/>
    </row>
    <row r="405" spans="1:15" ht="18.75" customHeight="1">
      <c r="A405" s="15"/>
      <c r="B405" s="15"/>
      <c r="C405" s="15"/>
      <c r="D405" s="17"/>
      <c r="E405" s="17"/>
      <c r="F405" s="55"/>
      <c r="G405" s="55"/>
      <c r="H405" s="85"/>
      <c r="I405" s="55"/>
      <c r="J405" s="55"/>
      <c r="K405" s="55"/>
      <c r="O405" s="58"/>
    </row>
    <row r="406" spans="1:15" ht="18.75" customHeight="1">
      <c r="A406" s="15"/>
      <c r="B406" s="15"/>
      <c r="C406" s="15"/>
      <c r="D406" s="17"/>
      <c r="E406" s="17"/>
      <c r="F406" s="55"/>
      <c r="G406" s="55"/>
      <c r="H406" s="85"/>
      <c r="I406" s="55"/>
      <c r="J406" s="55"/>
      <c r="K406" s="55"/>
      <c r="O406" s="58"/>
    </row>
    <row r="407" spans="1:15" ht="18.75" customHeight="1">
      <c r="A407" s="15"/>
      <c r="B407" s="15"/>
      <c r="C407" s="15"/>
      <c r="D407" s="17"/>
      <c r="E407" s="17"/>
      <c r="F407" s="55"/>
      <c r="G407" s="55"/>
      <c r="H407" s="85"/>
      <c r="I407" s="55"/>
      <c r="J407" s="55"/>
      <c r="K407" s="55"/>
      <c r="O407" s="58"/>
    </row>
    <row r="408" spans="1:15" ht="18.75" customHeight="1">
      <c r="A408" s="15"/>
      <c r="B408" s="15"/>
      <c r="C408" s="15"/>
      <c r="D408" s="17"/>
      <c r="E408" s="17"/>
      <c r="F408" s="55"/>
      <c r="G408" s="55"/>
      <c r="H408" s="85"/>
      <c r="I408" s="55"/>
      <c r="J408" s="55"/>
      <c r="K408" s="55"/>
      <c r="O408" s="58"/>
    </row>
    <row r="409" spans="1:15" ht="18.75" customHeight="1">
      <c r="A409" s="15"/>
      <c r="B409" s="15"/>
      <c r="C409" s="15"/>
      <c r="D409" s="17"/>
      <c r="E409" s="17"/>
      <c r="F409" s="55"/>
      <c r="G409" s="55"/>
      <c r="H409" s="85"/>
      <c r="I409" s="55"/>
      <c r="J409" s="55"/>
      <c r="K409" s="55"/>
      <c r="O409" s="58"/>
    </row>
    <row r="410" spans="1:15" ht="18.75" customHeight="1">
      <c r="A410" s="15"/>
      <c r="B410" s="15"/>
      <c r="C410" s="15"/>
      <c r="D410" s="17"/>
      <c r="E410" s="17"/>
      <c r="F410" s="55"/>
      <c r="G410" s="55"/>
      <c r="H410" s="85"/>
      <c r="I410" s="55"/>
      <c r="J410" s="55"/>
      <c r="K410" s="55"/>
      <c r="O410" s="58"/>
    </row>
    <row r="411" spans="1:15" ht="18.75" customHeight="1">
      <c r="A411" s="15"/>
      <c r="B411" s="15"/>
      <c r="C411" s="15"/>
      <c r="D411" s="17"/>
      <c r="E411" s="17"/>
      <c r="F411" s="55"/>
      <c r="G411" s="55"/>
      <c r="H411" s="85"/>
      <c r="I411" s="55"/>
      <c r="J411" s="55"/>
      <c r="K411" s="55"/>
      <c r="O411" s="58"/>
    </row>
    <row r="412" spans="1:15" ht="18.75" customHeight="1">
      <c r="A412" s="15"/>
      <c r="B412" s="15"/>
      <c r="C412" s="15"/>
      <c r="D412" s="17"/>
      <c r="E412" s="17"/>
      <c r="F412" s="55"/>
      <c r="G412" s="55"/>
      <c r="H412" s="85"/>
      <c r="I412" s="55"/>
      <c r="J412" s="55"/>
      <c r="K412" s="55"/>
      <c r="O412" s="58"/>
    </row>
    <row r="413" spans="1:15" ht="18.75" customHeight="1">
      <c r="A413" s="15"/>
      <c r="B413" s="15"/>
      <c r="C413" s="15"/>
      <c r="D413" s="17"/>
      <c r="E413" s="17"/>
      <c r="F413" s="55"/>
      <c r="G413" s="55"/>
      <c r="H413" s="85"/>
      <c r="I413" s="55"/>
      <c r="J413" s="55"/>
      <c r="K413" s="55"/>
      <c r="O413" s="58"/>
    </row>
    <row r="414" spans="1:15" ht="18.75" customHeight="1">
      <c r="A414" s="15"/>
      <c r="B414" s="15"/>
      <c r="C414" s="15"/>
      <c r="D414" s="17"/>
      <c r="E414" s="17"/>
      <c r="F414" s="55"/>
      <c r="G414" s="55"/>
      <c r="H414" s="85"/>
      <c r="I414" s="55"/>
      <c r="J414" s="55"/>
      <c r="K414" s="55"/>
      <c r="O414" s="58"/>
    </row>
    <row r="415" spans="1:15" ht="18.75" customHeight="1">
      <c r="A415" s="15"/>
      <c r="B415" s="15"/>
      <c r="C415" s="15"/>
      <c r="D415" s="17"/>
      <c r="E415" s="17"/>
      <c r="F415" s="55"/>
      <c r="G415" s="55"/>
      <c r="H415" s="85"/>
      <c r="I415" s="55"/>
      <c r="J415" s="55"/>
      <c r="K415" s="55"/>
      <c r="O415" s="58"/>
    </row>
    <row r="416" spans="1:15" ht="18.75" customHeight="1">
      <c r="A416" s="15"/>
      <c r="B416" s="15"/>
      <c r="C416" s="15"/>
      <c r="D416" s="17"/>
      <c r="E416" s="17"/>
      <c r="F416" s="55"/>
      <c r="G416" s="55"/>
      <c r="H416" s="85"/>
      <c r="I416" s="55"/>
      <c r="J416" s="55"/>
      <c r="K416" s="55"/>
      <c r="O416" s="58"/>
    </row>
    <row r="417" spans="1:15" ht="18.75" customHeight="1">
      <c r="A417" s="15"/>
      <c r="B417" s="15"/>
      <c r="C417" s="15"/>
      <c r="D417" s="17"/>
      <c r="E417" s="17"/>
      <c r="F417" s="55"/>
      <c r="G417" s="55"/>
      <c r="H417" s="85"/>
      <c r="I417" s="55"/>
      <c r="J417" s="55"/>
      <c r="K417" s="55"/>
      <c r="O417" s="58"/>
    </row>
    <row r="418" spans="1:15" ht="18.75" customHeight="1">
      <c r="A418" s="15"/>
      <c r="B418" s="15"/>
      <c r="C418" s="15"/>
      <c r="D418" s="17"/>
      <c r="E418" s="17"/>
      <c r="F418" s="55"/>
      <c r="G418" s="55"/>
      <c r="H418" s="85"/>
      <c r="I418" s="55"/>
      <c r="J418" s="55"/>
      <c r="K418" s="55"/>
      <c r="O418" s="58"/>
    </row>
    <row r="419" spans="1:15" ht="18.75" customHeight="1">
      <c r="A419" s="15"/>
      <c r="B419" s="15"/>
      <c r="C419" s="15"/>
      <c r="D419" s="17"/>
      <c r="E419" s="17"/>
      <c r="F419" s="55"/>
      <c r="G419" s="55"/>
      <c r="H419" s="85"/>
      <c r="I419" s="55"/>
      <c r="J419" s="55"/>
      <c r="K419" s="55"/>
      <c r="O419" s="58"/>
    </row>
    <row r="420" spans="1:15" ht="18.75" customHeight="1">
      <c r="A420" s="15"/>
      <c r="B420" s="15"/>
      <c r="C420" s="15"/>
      <c r="D420" s="17"/>
      <c r="E420" s="17"/>
      <c r="F420" s="55"/>
      <c r="G420" s="55"/>
      <c r="H420" s="85"/>
      <c r="I420" s="55"/>
      <c r="J420" s="55"/>
      <c r="K420" s="55"/>
      <c r="O420" s="58"/>
    </row>
    <row r="421" spans="1:15" ht="18.75" customHeight="1">
      <c r="A421" s="15"/>
      <c r="B421" s="15"/>
      <c r="C421" s="15"/>
      <c r="D421" s="17"/>
      <c r="E421" s="17"/>
      <c r="F421" s="55"/>
      <c r="G421" s="55"/>
      <c r="H421" s="85"/>
      <c r="I421" s="55"/>
      <c r="J421" s="55"/>
      <c r="K421" s="55"/>
      <c r="O421" s="58"/>
    </row>
    <row r="422" spans="1:15" ht="18.75" customHeight="1">
      <c r="A422" s="15"/>
      <c r="B422" s="15"/>
      <c r="C422" s="15"/>
      <c r="D422" s="17"/>
      <c r="E422" s="17"/>
      <c r="F422" s="55"/>
      <c r="G422" s="55"/>
      <c r="H422" s="85"/>
      <c r="I422" s="55"/>
      <c r="J422" s="55"/>
      <c r="K422" s="55"/>
      <c r="O422" s="58"/>
    </row>
    <row r="423" spans="1:15" ht="18.75" customHeight="1">
      <c r="A423" s="15"/>
      <c r="B423" s="15"/>
      <c r="C423" s="15"/>
      <c r="D423" s="17"/>
      <c r="E423" s="17"/>
      <c r="F423" s="55"/>
      <c r="G423" s="55"/>
      <c r="H423" s="85"/>
      <c r="I423" s="55"/>
      <c r="J423" s="55"/>
      <c r="K423" s="55"/>
      <c r="O423" s="58"/>
    </row>
    <row r="424" spans="1:15" ht="18.75" customHeight="1">
      <c r="A424" s="15"/>
      <c r="B424" s="15"/>
      <c r="C424" s="15"/>
      <c r="D424" s="17"/>
      <c r="E424" s="17"/>
      <c r="F424" s="55"/>
      <c r="G424" s="55"/>
      <c r="H424" s="85"/>
      <c r="I424" s="55"/>
      <c r="J424" s="55"/>
      <c r="K424" s="55"/>
      <c r="O424" s="58"/>
    </row>
    <row r="425" spans="1:15" ht="18.75" customHeight="1">
      <c r="A425" s="15"/>
      <c r="B425" s="15"/>
      <c r="C425" s="15"/>
      <c r="D425" s="17"/>
      <c r="E425" s="17"/>
      <c r="F425" s="55"/>
      <c r="G425" s="55"/>
      <c r="H425" s="85"/>
      <c r="I425" s="55"/>
      <c r="J425" s="55"/>
      <c r="K425" s="55"/>
      <c r="O425" s="58"/>
    </row>
    <row r="426" spans="1:15" ht="18.75" customHeight="1">
      <c r="A426" s="15"/>
      <c r="B426" s="15"/>
      <c r="C426" s="15"/>
      <c r="D426" s="17"/>
      <c r="E426" s="17"/>
      <c r="F426" s="55"/>
      <c r="G426" s="55"/>
      <c r="H426" s="85"/>
      <c r="I426" s="55"/>
      <c r="J426" s="55"/>
      <c r="K426" s="55"/>
      <c r="O426" s="58"/>
    </row>
    <row r="427" spans="1:15" ht="18.75" customHeight="1">
      <c r="A427" s="15"/>
      <c r="B427" s="15"/>
      <c r="C427" s="15"/>
      <c r="D427" s="17"/>
      <c r="E427" s="17"/>
      <c r="F427" s="55"/>
      <c r="G427" s="55"/>
      <c r="H427" s="85"/>
      <c r="I427" s="55"/>
      <c r="J427" s="55"/>
      <c r="K427" s="55"/>
      <c r="O427" s="58"/>
    </row>
    <row r="428" spans="1:15" ht="18.75" customHeight="1">
      <c r="A428" s="15"/>
      <c r="B428" s="15"/>
      <c r="C428" s="15"/>
      <c r="D428" s="17"/>
      <c r="E428" s="17"/>
      <c r="F428" s="55"/>
      <c r="G428" s="55"/>
      <c r="H428" s="85"/>
      <c r="I428" s="55"/>
      <c r="J428" s="55"/>
      <c r="K428" s="55"/>
      <c r="O428" s="58"/>
    </row>
    <row r="429" spans="1:15" ht="18.75" customHeight="1">
      <c r="A429" s="15"/>
      <c r="B429" s="15"/>
      <c r="C429" s="15"/>
      <c r="D429" s="17"/>
      <c r="E429" s="17"/>
      <c r="F429" s="55"/>
      <c r="G429" s="55"/>
      <c r="H429" s="85"/>
      <c r="I429" s="55"/>
      <c r="J429" s="55"/>
      <c r="K429" s="55"/>
      <c r="O429" s="58"/>
    </row>
    <row r="430" spans="1:15" ht="18.75" customHeight="1">
      <c r="A430" s="15"/>
      <c r="B430" s="15"/>
      <c r="C430" s="15"/>
      <c r="D430" s="17"/>
      <c r="E430" s="17"/>
      <c r="F430" s="55"/>
      <c r="G430" s="55"/>
      <c r="H430" s="85"/>
      <c r="I430" s="55"/>
      <c r="J430" s="55"/>
      <c r="K430" s="55"/>
      <c r="O430" s="58"/>
    </row>
    <row r="431" spans="1:15" ht="18.75" customHeight="1">
      <c r="A431" s="15"/>
      <c r="B431" s="15"/>
      <c r="C431" s="15"/>
      <c r="D431" s="17"/>
      <c r="E431" s="17"/>
      <c r="F431" s="55"/>
      <c r="G431" s="55"/>
      <c r="H431" s="85"/>
      <c r="I431" s="55"/>
      <c r="J431" s="55"/>
      <c r="K431" s="55"/>
      <c r="O431" s="58"/>
    </row>
    <row r="432" spans="1:15" ht="18.75" customHeight="1">
      <c r="A432" s="15"/>
      <c r="B432" s="15"/>
      <c r="C432" s="15"/>
      <c r="D432" s="17"/>
      <c r="E432" s="17"/>
      <c r="F432" s="55"/>
      <c r="G432" s="55"/>
      <c r="H432" s="85"/>
      <c r="I432" s="55"/>
      <c r="J432" s="55"/>
      <c r="K432" s="55"/>
      <c r="O432" s="58"/>
    </row>
    <row r="433" spans="1:15" ht="18.75" customHeight="1">
      <c r="A433" s="15"/>
      <c r="B433" s="15"/>
      <c r="C433" s="15"/>
      <c r="D433" s="17"/>
      <c r="E433" s="17"/>
      <c r="F433" s="55"/>
      <c r="G433" s="55"/>
      <c r="H433" s="85"/>
      <c r="I433" s="55"/>
      <c r="J433" s="55"/>
      <c r="K433" s="55"/>
      <c r="O433" s="58"/>
    </row>
    <row r="434" spans="1:15" ht="18.75" customHeight="1">
      <c r="A434" s="15"/>
      <c r="B434" s="15"/>
      <c r="C434" s="15"/>
      <c r="D434" s="17"/>
      <c r="E434" s="17"/>
      <c r="F434" s="55"/>
      <c r="G434" s="55"/>
      <c r="H434" s="85"/>
      <c r="I434" s="55"/>
      <c r="J434" s="55"/>
      <c r="K434" s="55"/>
      <c r="O434" s="58"/>
    </row>
    <row r="435" spans="1:15" ht="18.75" customHeight="1">
      <c r="A435" s="15"/>
      <c r="B435" s="15"/>
      <c r="C435" s="15"/>
      <c r="D435" s="17"/>
      <c r="E435" s="17"/>
      <c r="F435" s="55"/>
      <c r="G435" s="55"/>
      <c r="H435" s="85"/>
      <c r="I435" s="55"/>
      <c r="J435" s="55"/>
      <c r="K435" s="55"/>
      <c r="O435" s="58"/>
    </row>
    <row r="436" spans="1:15" ht="18.75" customHeight="1">
      <c r="A436" s="15"/>
      <c r="B436" s="15"/>
      <c r="C436" s="15"/>
      <c r="D436" s="17"/>
      <c r="E436" s="17"/>
      <c r="F436" s="55"/>
      <c r="G436" s="55"/>
      <c r="H436" s="85"/>
      <c r="I436" s="55"/>
      <c r="J436" s="55"/>
      <c r="K436" s="55"/>
      <c r="O436" s="58"/>
    </row>
    <row r="437" spans="1:15" ht="18.75" customHeight="1">
      <c r="A437" s="15"/>
      <c r="B437" s="15"/>
      <c r="C437" s="15"/>
      <c r="D437" s="17"/>
      <c r="E437" s="17"/>
      <c r="F437" s="55"/>
      <c r="G437" s="55"/>
      <c r="H437" s="85"/>
      <c r="I437" s="55"/>
      <c r="J437" s="55"/>
      <c r="K437" s="55"/>
      <c r="O437" s="58"/>
    </row>
    <row r="438" spans="1:15" ht="18.75" customHeight="1">
      <c r="A438" s="15"/>
      <c r="B438" s="15"/>
      <c r="C438" s="15"/>
      <c r="D438" s="17"/>
      <c r="E438" s="17"/>
      <c r="F438" s="55"/>
      <c r="G438" s="55"/>
      <c r="H438" s="85"/>
      <c r="I438" s="55"/>
      <c r="J438" s="55"/>
      <c r="K438" s="55"/>
      <c r="O438" s="58"/>
    </row>
    <row r="439" spans="1:15" ht="18.75" customHeight="1">
      <c r="A439" s="15"/>
      <c r="B439" s="15"/>
      <c r="C439" s="15"/>
      <c r="D439" s="17"/>
      <c r="E439" s="17"/>
      <c r="F439" s="55"/>
      <c r="G439" s="55"/>
      <c r="H439" s="85"/>
      <c r="I439" s="55"/>
      <c r="J439" s="55"/>
      <c r="K439" s="55"/>
      <c r="O439" s="58"/>
    </row>
    <row r="440" spans="1:15" ht="18.75" customHeight="1">
      <c r="A440" s="15"/>
      <c r="B440" s="15"/>
      <c r="C440" s="15"/>
      <c r="D440" s="17"/>
      <c r="E440" s="17"/>
      <c r="F440" s="55"/>
      <c r="G440" s="55"/>
      <c r="H440" s="85"/>
      <c r="I440" s="55"/>
      <c r="J440" s="55"/>
      <c r="K440" s="55"/>
      <c r="O440" s="58"/>
    </row>
    <row r="441" spans="1:15" ht="18.75" customHeight="1">
      <c r="A441" s="15"/>
      <c r="B441" s="15"/>
      <c r="C441" s="15"/>
      <c r="D441" s="17"/>
      <c r="E441" s="17"/>
      <c r="F441" s="55"/>
      <c r="G441" s="55"/>
      <c r="H441" s="85"/>
      <c r="I441" s="55"/>
      <c r="J441" s="55"/>
      <c r="K441" s="55"/>
      <c r="O441" s="58"/>
    </row>
    <row r="442" spans="1:15" ht="18.75" customHeight="1">
      <c r="A442" s="15"/>
      <c r="B442" s="15"/>
      <c r="C442" s="15"/>
      <c r="D442" s="17"/>
      <c r="E442" s="17"/>
      <c r="F442" s="55"/>
      <c r="G442" s="55"/>
      <c r="H442" s="85"/>
      <c r="I442" s="55"/>
      <c r="J442" s="55"/>
      <c r="K442" s="55"/>
      <c r="O442" s="58"/>
    </row>
    <row r="443" spans="1:15" ht="18.75" customHeight="1">
      <c r="A443" s="15"/>
      <c r="B443" s="15"/>
      <c r="C443" s="15"/>
      <c r="D443" s="17"/>
      <c r="E443" s="17"/>
      <c r="F443" s="55"/>
      <c r="G443" s="55"/>
      <c r="H443" s="85"/>
      <c r="I443" s="55"/>
      <c r="J443" s="55"/>
      <c r="K443" s="55"/>
      <c r="O443" s="58"/>
    </row>
    <row r="444" spans="1:15" ht="18.75" customHeight="1">
      <c r="A444" s="15"/>
      <c r="B444" s="15"/>
      <c r="C444" s="15"/>
      <c r="D444" s="17"/>
      <c r="E444" s="17"/>
      <c r="F444" s="55"/>
      <c r="G444" s="55"/>
      <c r="H444" s="85"/>
      <c r="I444" s="55"/>
      <c r="J444" s="55"/>
      <c r="K444" s="55"/>
      <c r="O444" s="58"/>
    </row>
    <row r="445" spans="1:15" ht="18.75" customHeight="1">
      <c r="A445" s="15"/>
      <c r="B445" s="15"/>
      <c r="C445" s="15"/>
      <c r="D445" s="17"/>
      <c r="E445" s="17"/>
      <c r="F445" s="55"/>
      <c r="G445" s="55"/>
      <c r="H445" s="85"/>
      <c r="I445" s="55"/>
      <c r="J445" s="55"/>
      <c r="K445" s="55"/>
      <c r="O445" s="58"/>
    </row>
    <row r="446" spans="1:15" ht="18.75" customHeight="1">
      <c r="A446" s="15"/>
      <c r="B446" s="15"/>
      <c r="C446" s="15"/>
      <c r="D446" s="17"/>
      <c r="E446" s="17"/>
      <c r="F446" s="55"/>
      <c r="G446" s="55"/>
      <c r="H446" s="85"/>
      <c r="I446" s="55"/>
      <c r="J446" s="55"/>
      <c r="K446" s="55"/>
      <c r="O446" s="58"/>
    </row>
    <row r="447" spans="1:15" ht="18.75" customHeight="1">
      <c r="A447" s="15"/>
      <c r="B447" s="15"/>
      <c r="C447" s="15"/>
      <c r="D447" s="17"/>
      <c r="E447" s="17"/>
      <c r="F447" s="55"/>
      <c r="G447" s="55"/>
      <c r="H447" s="85"/>
      <c r="I447" s="55"/>
      <c r="J447" s="55"/>
      <c r="K447" s="55"/>
      <c r="O447" s="58"/>
    </row>
    <row r="448" spans="1:15" ht="18.75" customHeight="1">
      <c r="A448" s="15"/>
      <c r="B448" s="15"/>
      <c r="C448" s="15"/>
      <c r="D448" s="17"/>
      <c r="E448" s="17"/>
      <c r="F448" s="55"/>
      <c r="G448" s="55"/>
      <c r="H448" s="85"/>
      <c r="I448" s="55"/>
      <c r="J448" s="55"/>
      <c r="K448" s="55"/>
      <c r="O448" s="58"/>
    </row>
    <row r="449" spans="1:15" ht="18.75" customHeight="1">
      <c r="A449" s="15"/>
      <c r="B449" s="15"/>
      <c r="C449" s="15"/>
      <c r="D449" s="17"/>
      <c r="E449" s="17"/>
      <c r="F449" s="55"/>
      <c r="G449" s="55"/>
      <c r="H449" s="85"/>
      <c r="I449" s="55"/>
      <c r="J449" s="55"/>
      <c r="K449" s="55"/>
      <c r="O449" s="58"/>
    </row>
    <row r="450" spans="1:15" ht="18.75" customHeight="1">
      <c r="A450" s="15"/>
      <c r="B450" s="15"/>
      <c r="C450" s="15"/>
      <c r="D450" s="17"/>
      <c r="E450" s="17"/>
      <c r="F450" s="55"/>
      <c r="G450" s="55"/>
      <c r="H450" s="85"/>
      <c r="I450" s="55"/>
      <c r="J450" s="55"/>
      <c r="K450" s="55"/>
      <c r="O450" s="58"/>
    </row>
    <row r="451" spans="1:15" ht="18.75" customHeight="1">
      <c r="A451" s="15"/>
      <c r="B451" s="15"/>
      <c r="C451" s="15"/>
      <c r="D451" s="17"/>
      <c r="E451" s="17"/>
      <c r="F451" s="55"/>
      <c r="G451" s="55"/>
      <c r="H451" s="85"/>
      <c r="I451" s="55"/>
      <c r="J451" s="55"/>
      <c r="K451" s="55"/>
      <c r="O451" s="58"/>
    </row>
    <row r="452" spans="1:15" ht="18.75" customHeight="1">
      <c r="A452" s="15"/>
      <c r="B452" s="15"/>
      <c r="C452" s="15"/>
      <c r="D452" s="17"/>
      <c r="E452" s="17"/>
      <c r="F452" s="55"/>
      <c r="G452" s="55"/>
      <c r="H452" s="85"/>
      <c r="I452" s="55"/>
      <c r="J452" s="55"/>
      <c r="K452" s="55"/>
      <c r="O452" s="58"/>
    </row>
    <row r="453" spans="1:15" ht="18.75" customHeight="1">
      <c r="A453" s="15"/>
      <c r="B453" s="15"/>
      <c r="C453" s="15"/>
      <c r="D453" s="17"/>
      <c r="E453" s="17"/>
      <c r="F453" s="55"/>
      <c r="G453" s="55"/>
      <c r="H453" s="85"/>
      <c r="I453" s="55"/>
      <c r="J453" s="55"/>
      <c r="K453" s="55"/>
      <c r="O453" s="58"/>
    </row>
    <row r="454" spans="1:15" ht="18.75" customHeight="1">
      <c r="A454" s="15"/>
      <c r="B454" s="15"/>
      <c r="C454" s="15"/>
      <c r="D454" s="17"/>
      <c r="E454" s="17"/>
      <c r="F454" s="55"/>
      <c r="G454" s="55"/>
      <c r="H454" s="85"/>
      <c r="I454" s="55"/>
      <c r="J454" s="55"/>
      <c r="K454" s="55"/>
      <c r="O454" s="58"/>
    </row>
    <row r="455" spans="1:15" ht="18.75" customHeight="1">
      <c r="A455" s="15"/>
      <c r="B455" s="15"/>
      <c r="C455" s="15"/>
      <c r="D455" s="17"/>
      <c r="E455" s="17"/>
      <c r="F455" s="55"/>
      <c r="G455" s="55"/>
      <c r="H455" s="85"/>
      <c r="I455" s="55"/>
      <c r="J455" s="55"/>
      <c r="K455" s="55"/>
      <c r="O455" s="58"/>
    </row>
    <row r="456" spans="1:15" ht="18.75" customHeight="1">
      <c r="A456" s="15"/>
      <c r="B456" s="15"/>
      <c r="C456" s="15"/>
      <c r="D456" s="17"/>
      <c r="E456" s="17"/>
      <c r="F456" s="55"/>
      <c r="G456" s="55"/>
      <c r="H456" s="85"/>
      <c r="I456" s="55"/>
      <c r="J456" s="55"/>
      <c r="K456" s="55"/>
      <c r="O456" s="58"/>
    </row>
    <row r="457" spans="1:15" ht="18.75" customHeight="1">
      <c r="A457" s="15"/>
      <c r="B457" s="15"/>
      <c r="C457" s="15"/>
      <c r="D457" s="17"/>
      <c r="E457" s="17"/>
      <c r="F457" s="55"/>
      <c r="G457" s="55"/>
      <c r="H457" s="85"/>
      <c r="I457" s="55"/>
      <c r="J457" s="55"/>
      <c r="K457" s="55"/>
      <c r="O457" s="58"/>
    </row>
    <row r="458" spans="1:15" ht="18.75" customHeight="1">
      <c r="A458" s="15"/>
      <c r="B458" s="15"/>
      <c r="C458" s="15"/>
      <c r="D458" s="17"/>
      <c r="E458" s="17"/>
      <c r="F458" s="55"/>
      <c r="G458" s="55"/>
      <c r="H458" s="85"/>
      <c r="I458" s="55"/>
      <c r="J458" s="55"/>
      <c r="K458" s="55"/>
      <c r="O458" s="58"/>
    </row>
    <row r="459" spans="1:15" ht="18.75" customHeight="1">
      <c r="A459" s="15"/>
      <c r="B459" s="15"/>
      <c r="C459" s="15"/>
      <c r="D459" s="17"/>
      <c r="E459" s="17"/>
      <c r="F459" s="55"/>
      <c r="G459" s="55"/>
      <c r="H459" s="85"/>
      <c r="I459" s="55"/>
      <c r="J459" s="55"/>
      <c r="K459" s="55"/>
      <c r="O459" s="58"/>
    </row>
    <row r="460" spans="1:15" ht="18.75" customHeight="1">
      <c r="A460" s="15"/>
      <c r="B460" s="15"/>
      <c r="C460" s="15"/>
      <c r="D460" s="17"/>
      <c r="E460" s="17"/>
      <c r="F460" s="55"/>
      <c r="G460" s="55"/>
      <c r="H460" s="85"/>
      <c r="I460" s="55"/>
      <c r="J460" s="55"/>
      <c r="K460" s="55"/>
      <c r="O460" s="58"/>
    </row>
    <row r="461" spans="1:15" ht="18.75" customHeight="1">
      <c r="A461" s="15"/>
      <c r="B461" s="15"/>
      <c r="C461" s="15"/>
      <c r="D461" s="17"/>
      <c r="E461" s="17"/>
      <c r="F461" s="55"/>
      <c r="G461" s="55"/>
      <c r="H461" s="85"/>
      <c r="I461" s="55"/>
      <c r="J461" s="55"/>
      <c r="K461" s="55"/>
      <c r="O461" s="58"/>
    </row>
    <row r="462" spans="1:15" ht="18.75" customHeight="1">
      <c r="A462" s="15"/>
      <c r="B462" s="15"/>
      <c r="C462" s="15"/>
      <c r="D462" s="17"/>
      <c r="E462" s="17"/>
      <c r="F462" s="55"/>
      <c r="G462" s="55"/>
      <c r="H462" s="85"/>
      <c r="I462" s="55"/>
      <c r="J462" s="55"/>
      <c r="K462" s="55"/>
      <c r="O462" s="58"/>
    </row>
    <row r="463" spans="1:15" ht="18.75" customHeight="1">
      <c r="A463" s="15"/>
      <c r="B463" s="15"/>
      <c r="C463" s="15"/>
      <c r="D463" s="17"/>
      <c r="E463" s="17"/>
      <c r="F463" s="55"/>
      <c r="G463" s="55"/>
      <c r="H463" s="85"/>
      <c r="I463" s="55"/>
      <c r="J463" s="55"/>
      <c r="K463" s="55"/>
      <c r="O463" s="58"/>
    </row>
    <row r="464" spans="1:15" ht="18.75" customHeight="1">
      <c r="A464" s="15"/>
      <c r="B464" s="15"/>
      <c r="C464" s="15"/>
      <c r="D464" s="17"/>
      <c r="E464" s="17"/>
      <c r="F464" s="55"/>
      <c r="G464" s="55"/>
      <c r="H464" s="85"/>
      <c r="I464" s="55"/>
      <c r="J464" s="55"/>
      <c r="K464" s="55"/>
      <c r="O464" s="58"/>
    </row>
    <row r="465" spans="1:15" ht="18.75" customHeight="1">
      <c r="A465" s="15"/>
      <c r="B465" s="15"/>
      <c r="C465" s="15"/>
      <c r="D465" s="17"/>
      <c r="E465" s="17"/>
      <c r="F465" s="55"/>
      <c r="G465" s="55"/>
      <c r="H465" s="85"/>
      <c r="I465" s="55"/>
      <c r="J465" s="55"/>
      <c r="K465" s="55"/>
      <c r="O465" s="58"/>
    </row>
    <row r="466" spans="1:15" ht="18.75" customHeight="1">
      <c r="A466" s="15"/>
      <c r="B466" s="15"/>
      <c r="C466" s="15"/>
      <c r="D466" s="17"/>
      <c r="E466" s="17"/>
      <c r="F466" s="55"/>
      <c r="G466" s="55"/>
      <c r="H466" s="85"/>
      <c r="I466" s="55"/>
      <c r="J466" s="55"/>
      <c r="K466" s="55"/>
      <c r="O466" s="58"/>
    </row>
    <row r="467" spans="1:15" ht="18.75" customHeight="1">
      <c r="A467" s="15"/>
      <c r="B467" s="15"/>
      <c r="C467" s="15"/>
      <c r="D467" s="17"/>
      <c r="E467" s="17"/>
      <c r="F467" s="55"/>
      <c r="G467" s="55"/>
      <c r="H467" s="85"/>
      <c r="I467" s="55"/>
      <c r="J467" s="55"/>
      <c r="K467" s="55"/>
      <c r="O467" s="58"/>
    </row>
    <row r="468" spans="1:15" ht="18.75" customHeight="1">
      <c r="A468" s="15"/>
      <c r="B468" s="15"/>
      <c r="C468" s="15"/>
      <c r="D468" s="17"/>
      <c r="E468" s="17"/>
      <c r="F468" s="55"/>
      <c r="G468" s="55"/>
      <c r="H468" s="85"/>
      <c r="I468" s="55"/>
      <c r="J468" s="55"/>
      <c r="K468" s="55"/>
      <c r="O468" s="58"/>
    </row>
    <row r="469" spans="1:15" ht="18.75" customHeight="1">
      <c r="A469" s="15"/>
      <c r="B469" s="15"/>
      <c r="C469" s="15"/>
      <c r="D469" s="17"/>
      <c r="E469" s="17"/>
      <c r="F469" s="55"/>
      <c r="G469" s="55"/>
      <c r="H469" s="85"/>
      <c r="I469" s="55"/>
      <c r="J469" s="55"/>
      <c r="K469" s="55"/>
      <c r="O469" s="58"/>
    </row>
    <row r="470" spans="1:15" ht="18.75" customHeight="1">
      <c r="A470" s="15"/>
      <c r="B470" s="15"/>
      <c r="C470" s="15"/>
      <c r="D470" s="17"/>
      <c r="E470" s="17"/>
      <c r="F470" s="55"/>
      <c r="G470" s="55"/>
      <c r="H470" s="85"/>
      <c r="I470" s="55"/>
      <c r="J470" s="55"/>
      <c r="K470" s="55"/>
      <c r="O470" s="58"/>
    </row>
    <row r="471" spans="1:15" ht="18.75" customHeight="1">
      <c r="A471" s="15"/>
      <c r="B471" s="15"/>
      <c r="C471" s="15"/>
      <c r="D471" s="17"/>
      <c r="E471" s="17"/>
      <c r="F471" s="55"/>
      <c r="G471" s="55"/>
      <c r="H471" s="85"/>
      <c r="I471" s="55"/>
      <c r="J471" s="55"/>
      <c r="K471" s="55"/>
      <c r="O471" s="58"/>
    </row>
    <row r="472" spans="1:15" ht="18.75" customHeight="1">
      <c r="A472" s="15"/>
      <c r="B472" s="15"/>
      <c r="C472" s="15"/>
      <c r="D472" s="17"/>
      <c r="E472" s="17"/>
      <c r="F472" s="55"/>
      <c r="G472" s="55"/>
      <c r="H472" s="85"/>
      <c r="I472" s="55"/>
      <c r="J472" s="55"/>
      <c r="K472" s="55"/>
      <c r="O472" s="58"/>
    </row>
    <row r="473" spans="1:15" ht="18.75" customHeight="1">
      <c r="A473" s="15"/>
      <c r="B473" s="15"/>
      <c r="C473" s="15"/>
      <c r="D473" s="17"/>
      <c r="E473" s="17"/>
      <c r="F473" s="55"/>
      <c r="G473" s="55"/>
      <c r="H473" s="85"/>
      <c r="I473" s="55"/>
      <c r="J473" s="55"/>
      <c r="K473" s="55"/>
      <c r="O473" s="58"/>
    </row>
    <row r="474" spans="1:15" ht="18.75" customHeight="1">
      <c r="A474" s="15"/>
      <c r="B474" s="15"/>
      <c r="C474" s="15"/>
      <c r="D474" s="17"/>
      <c r="E474" s="17"/>
      <c r="F474" s="55"/>
      <c r="G474" s="55"/>
      <c r="H474" s="85"/>
      <c r="I474" s="55"/>
      <c r="J474" s="55"/>
      <c r="K474" s="55"/>
      <c r="O474" s="58"/>
    </row>
    <row r="475" spans="1:15" ht="18.75" customHeight="1">
      <c r="A475" s="15"/>
      <c r="B475" s="15"/>
      <c r="C475" s="15"/>
      <c r="D475" s="17"/>
      <c r="E475" s="17"/>
      <c r="F475" s="55"/>
      <c r="G475" s="55"/>
      <c r="H475" s="85"/>
      <c r="I475" s="55"/>
      <c r="J475" s="55"/>
      <c r="K475" s="55"/>
      <c r="O475" s="58"/>
    </row>
    <row r="476" spans="1:15" ht="18.75" customHeight="1">
      <c r="A476" s="15"/>
      <c r="B476" s="15"/>
      <c r="C476" s="15"/>
      <c r="D476" s="17"/>
      <c r="E476" s="17"/>
      <c r="F476" s="55"/>
      <c r="G476" s="55"/>
      <c r="H476" s="85"/>
      <c r="I476" s="55"/>
      <c r="J476" s="55"/>
      <c r="K476" s="55"/>
      <c r="O476" s="58"/>
    </row>
    <row r="477" spans="1:15" ht="18.75" customHeight="1">
      <c r="A477" s="15"/>
      <c r="B477" s="15"/>
      <c r="C477" s="15"/>
      <c r="D477" s="17"/>
      <c r="E477" s="17"/>
      <c r="F477" s="55"/>
      <c r="G477" s="55"/>
      <c r="H477" s="85"/>
      <c r="I477" s="55"/>
      <c r="J477" s="55"/>
      <c r="K477" s="55"/>
      <c r="O477" s="58"/>
    </row>
    <row r="478" spans="1:15" ht="18.75" customHeight="1">
      <c r="A478" s="15"/>
      <c r="B478" s="15"/>
      <c r="C478" s="15"/>
      <c r="D478" s="17"/>
      <c r="E478" s="17"/>
      <c r="F478" s="55"/>
      <c r="G478" s="55"/>
      <c r="H478" s="85"/>
      <c r="I478" s="55"/>
      <c r="J478" s="55"/>
      <c r="K478" s="55"/>
      <c r="O478" s="58"/>
    </row>
    <row r="479" spans="1:15" ht="18.75" customHeight="1">
      <c r="A479" s="15"/>
      <c r="B479" s="15"/>
      <c r="C479" s="15"/>
      <c r="D479" s="17"/>
      <c r="E479" s="17"/>
      <c r="F479" s="55"/>
      <c r="G479" s="55"/>
      <c r="H479" s="85"/>
      <c r="I479" s="55"/>
      <c r="J479" s="55"/>
      <c r="K479" s="55"/>
      <c r="O479" s="58"/>
    </row>
    <row r="480" spans="1:15" ht="18.75" customHeight="1">
      <c r="A480" s="15"/>
      <c r="B480" s="15"/>
      <c r="C480" s="15"/>
      <c r="D480" s="17"/>
      <c r="E480" s="17"/>
      <c r="F480" s="55"/>
      <c r="G480" s="55"/>
      <c r="H480" s="85"/>
      <c r="I480" s="55"/>
      <c r="J480" s="55"/>
      <c r="K480" s="55"/>
      <c r="O480" s="58"/>
    </row>
    <row r="481" spans="1:15" ht="18.75" customHeight="1">
      <c r="A481" s="15"/>
      <c r="B481" s="15"/>
      <c r="C481" s="15"/>
      <c r="D481" s="17"/>
      <c r="E481" s="17"/>
      <c r="F481" s="55"/>
      <c r="G481" s="55"/>
      <c r="H481" s="85"/>
      <c r="I481" s="55"/>
      <c r="J481" s="55"/>
      <c r="K481" s="55"/>
      <c r="O481" s="58"/>
    </row>
    <row r="482" spans="1:15" ht="18.75" customHeight="1">
      <c r="A482" s="15"/>
      <c r="B482" s="15"/>
      <c r="C482" s="15"/>
      <c r="D482" s="17"/>
      <c r="E482" s="17"/>
      <c r="F482" s="55"/>
      <c r="G482" s="55"/>
      <c r="H482" s="85"/>
      <c r="I482" s="55"/>
      <c r="J482" s="55"/>
      <c r="K482" s="55"/>
      <c r="O482" s="58"/>
    </row>
    <row r="483" spans="1:15" ht="18.75" customHeight="1">
      <c r="A483" s="15"/>
      <c r="B483" s="15"/>
      <c r="C483" s="15"/>
      <c r="D483" s="17"/>
      <c r="E483" s="17"/>
      <c r="F483" s="55"/>
      <c r="G483" s="55"/>
      <c r="H483" s="85"/>
      <c r="I483" s="55"/>
      <c r="J483" s="55"/>
      <c r="K483" s="55"/>
      <c r="O483" s="58"/>
    </row>
    <row r="484" spans="1:15" ht="18.75" customHeight="1">
      <c r="A484" s="15"/>
      <c r="B484" s="15"/>
      <c r="C484" s="15"/>
      <c r="D484" s="17"/>
      <c r="E484" s="17"/>
      <c r="F484" s="55"/>
      <c r="G484" s="55"/>
      <c r="H484" s="85"/>
      <c r="I484" s="55"/>
      <c r="J484" s="55"/>
      <c r="K484" s="55"/>
      <c r="O484" s="58"/>
    </row>
    <row r="485" spans="1:15" ht="18.75" customHeight="1">
      <c r="A485" s="15"/>
      <c r="B485" s="15"/>
      <c r="C485" s="15"/>
      <c r="D485" s="17"/>
      <c r="E485" s="17"/>
      <c r="F485" s="55"/>
      <c r="G485" s="55"/>
      <c r="H485" s="85"/>
      <c r="I485" s="55"/>
      <c r="J485" s="55"/>
      <c r="K485" s="55"/>
      <c r="O485" s="58"/>
    </row>
    <row r="486" spans="1:15" ht="18.75" customHeight="1">
      <c r="A486" s="15"/>
      <c r="B486" s="15"/>
      <c r="C486" s="15"/>
      <c r="D486" s="17"/>
      <c r="E486" s="17"/>
      <c r="F486" s="55"/>
      <c r="G486" s="55"/>
      <c r="H486" s="85"/>
      <c r="I486" s="55"/>
      <c r="J486" s="55"/>
      <c r="K486" s="55"/>
      <c r="O486" s="58"/>
    </row>
    <row r="487" spans="1:15" ht="18.75" customHeight="1">
      <c r="A487" s="15"/>
      <c r="B487" s="15"/>
      <c r="C487" s="15"/>
      <c r="D487" s="17"/>
      <c r="E487" s="17"/>
      <c r="F487" s="55"/>
      <c r="G487" s="55"/>
      <c r="H487" s="85"/>
      <c r="I487" s="55"/>
      <c r="J487" s="55"/>
      <c r="K487" s="55"/>
      <c r="O487" s="58"/>
    </row>
    <row r="488" spans="1:15" ht="18.75" customHeight="1">
      <c r="A488" s="15"/>
      <c r="B488" s="15"/>
      <c r="C488" s="15"/>
      <c r="D488" s="17"/>
      <c r="E488" s="17"/>
      <c r="F488" s="55"/>
      <c r="G488" s="55"/>
      <c r="H488" s="85"/>
      <c r="I488" s="55"/>
      <c r="J488" s="55"/>
      <c r="K488" s="55"/>
      <c r="O488" s="58"/>
    </row>
    <row r="489" spans="1:15" ht="18.75" customHeight="1">
      <c r="A489" s="15"/>
      <c r="B489" s="15"/>
      <c r="C489" s="15"/>
      <c r="D489" s="17"/>
      <c r="E489" s="17"/>
      <c r="F489" s="55"/>
      <c r="G489" s="55"/>
      <c r="H489" s="85"/>
      <c r="I489" s="55"/>
      <c r="J489" s="55"/>
      <c r="K489" s="55"/>
      <c r="O489" s="58"/>
    </row>
    <row r="490" spans="1:15" ht="18.75" customHeight="1">
      <c r="A490" s="15"/>
      <c r="B490" s="15"/>
      <c r="C490" s="15"/>
      <c r="D490" s="17"/>
      <c r="E490" s="17"/>
      <c r="F490" s="55"/>
      <c r="G490" s="55"/>
      <c r="H490" s="85"/>
      <c r="I490" s="55"/>
      <c r="J490" s="55"/>
      <c r="K490" s="55"/>
      <c r="O490" s="58"/>
    </row>
    <row r="491" spans="1:15" ht="18.75" customHeight="1">
      <c r="A491" s="15"/>
      <c r="B491" s="15"/>
      <c r="C491" s="15"/>
      <c r="D491" s="17"/>
      <c r="E491" s="17"/>
      <c r="F491" s="55"/>
      <c r="G491" s="55"/>
      <c r="H491" s="85"/>
      <c r="I491" s="55"/>
      <c r="J491" s="55"/>
      <c r="K491" s="55"/>
      <c r="O491" s="58"/>
    </row>
    <row r="492" spans="1:15" ht="18.75" customHeight="1">
      <c r="A492" s="15"/>
      <c r="B492" s="15"/>
      <c r="C492" s="15"/>
      <c r="D492" s="17"/>
      <c r="E492" s="17"/>
      <c r="F492" s="55"/>
      <c r="G492" s="55"/>
      <c r="H492" s="85"/>
      <c r="I492" s="55"/>
      <c r="J492" s="55"/>
      <c r="K492" s="55"/>
      <c r="O492" s="58"/>
    </row>
    <row r="493" spans="1:15" ht="18.75" customHeight="1">
      <c r="A493" s="15"/>
      <c r="B493" s="15"/>
      <c r="C493" s="15"/>
      <c r="D493" s="17"/>
      <c r="E493" s="17"/>
      <c r="F493" s="55"/>
      <c r="G493" s="55"/>
      <c r="H493" s="85"/>
      <c r="I493" s="55"/>
      <c r="J493" s="55"/>
      <c r="K493" s="55"/>
      <c r="O493" s="58"/>
    </row>
    <row r="494" spans="1:15" ht="18.75" customHeight="1">
      <c r="A494" s="15"/>
      <c r="B494" s="15"/>
      <c r="C494" s="15"/>
      <c r="D494" s="17"/>
      <c r="E494" s="17"/>
      <c r="F494" s="55"/>
      <c r="G494" s="55"/>
      <c r="H494" s="85"/>
      <c r="I494" s="55"/>
      <c r="J494" s="55"/>
      <c r="K494" s="55"/>
      <c r="O494" s="58"/>
    </row>
    <row r="495" spans="1:15" ht="18.75" customHeight="1">
      <c r="A495" s="15"/>
      <c r="B495" s="15"/>
      <c r="C495" s="15"/>
      <c r="D495" s="17"/>
      <c r="E495" s="17"/>
      <c r="F495" s="55"/>
      <c r="G495" s="55"/>
      <c r="H495" s="85"/>
      <c r="I495" s="55"/>
      <c r="J495" s="55"/>
      <c r="K495" s="55"/>
      <c r="O495" s="58"/>
    </row>
    <row r="496" spans="1:15" ht="18.75" customHeight="1">
      <c r="A496" s="15"/>
      <c r="B496" s="15"/>
      <c r="C496" s="15"/>
      <c r="D496" s="17"/>
      <c r="E496" s="17"/>
      <c r="F496" s="55"/>
      <c r="G496" s="55"/>
      <c r="H496" s="85"/>
      <c r="I496" s="55"/>
      <c r="J496" s="55"/>
      <c r="K496" s="55"/>
      <c r="O496" s="58"/>
    </row>
    <row r="497" spans="1:15" ht="18.75" customHeight="1">
      <c r="A497" s="15"/>
      <c r="B497" s="15"/>
      <c r="C497" s="15"/>
      <c r="D497" s="17"/>
      <c r="E497" s="17"/>
      <c r="F497" s="55"/>
      <c r="G497" s="55"/>
      <c r="H497" s="85"/>
      <c r="I497" s="55"/>
      <c r="J497" s="55"/>
      <c r="K497" s="55"/>
      <c r="O497" s="58"/>
    </row>
    <row r="498" spans="1:15" ht="18.75" customHeight="1">
      <c r="A498" s="15"/>
      <c r="B498" s="15"/>
      <c r="C498" s="15"/>
      <c r="D498" s="17"/>
      <c r="E498" s="17"/>
      <c r="F498" s="55"/>
      <c r="G498" s="55"/>
      <c r="H498" s="85"/>
      <c r="I498" s="55"/>
      <c r="J498" s="55"/>
      <c r="K498" s="55"/>
      <c r="O498" s="58"/>
    </row>
    <row r="499" spans="1:15" ht="18.75" customHeight="1">
      <c r="A499" s="15"/>
      <c r="B499" s="15"/>
      <c r="C499" s="15"/>
      <c r="D499" s="17"/>
      <c r="E499" s="17"/>
      <c r="F499" s="55"/>
      <c r="G499" s="55"/>
      <c r="H499" s="85"/>
      <c r="I499" s="55"/>
      <c r="J499" s="55"/>
      <c r="K499" s="55"/>
      <c r="O499" s="58"/>
    </row>
    <row r="500" spans="1:15" ht="18.75" customHeight="1">
      <c r="A500" s="15"/>
      <c r="B500" s="15"/>
      <c r="C500" s="15"/>
      <c r="D500" s="17"/>
      <c r="E500" s="17"/>
      <c r="F500" s="55"/>
      <c r="G500" s="55"/>
      <c r="H500" s="85"/>
      <c r="I500" s="55"/>
      <c r="J500" s="55"/>
      <c r="K500" s="55"/>
      <c r="O500" s="58"/>
    </row>
    <row r="501" spans="1:15" ht="18.75" customHeight="1">
      <c r="A501" s="15"/>
      <c r="B501" s="15"/>
      <c r="C501" s="15"/>
      <c r="D501" s="17"/>
      <c r="E501" s="17"/>
      <c r="F501" s="55"/>
      <c r="G501" s="55"/>
      <c r="H501" s="85"/>
      <c r="I501" s="55"/>
      <c r="J501" s="55"/>
      <c r="K501" s="55"/>
      <c r="O501" s="58"/>
    </row>
    <row r="502" spans="1:15" ht="18.75" customHeight="1">
      <c r="A502" s="15"/>
      <c r="B502" s="15"/>
      <c r="C502" s="15"/>
      <c r="D502" s="17"/>
      <c r="E502" s="17"/>
      <c r="F502" s="55"/>
      <c r="G502" s="55"/>
      <c r="H502" s="85"/>
      <c r="I502" s="55"/>
      <c r="J502" s="55"/>
      <c r="K502" s="55"/>
      <c r="O502" s="58"/>
    </row>
    <row r="503" spans="1:15" ht="18.75" customHeight="1">
      <c r="A503" s="15"/>
      <c r="B503" s="15"/>
      <c r="C503" s="15"/>
      <c r="D503" s="17"/>
      <c r="E503" s="17"/>
      <c r="F503" s="55"/>
      <c r="G503" s="55"/>
      <c r="H503" s="85"/>
      <c r="I503" s="55"/>
      <c r="J503" s="55"/>
      <c r="K503" s="55"/>
      <c r="O503" s="58"/>
    </row>
    <row r="504" spans="1:15" ht="18.75" customHeight="1">
      <c r="A504" s="15"/>
      <c r="B504" s="15"/>
      <c r="C504" s="15"/>
      <c r="D504" s="17"/>
      <c r="E504" s="17"/>
      <c r="F504" s="55"/>
      <c r="G504" s="55"/>
      <c r="H504" s="85"/>
      <c r="I504" s="55"/>
      <c r="J504" s="55"/>
      <c r="K504" s="55"/>
      <c r="O504" s="58"/>
    </row>
    <row r="505" spans="1:15" ht="18.75" customHeight="1">
      <c r="A505" s="15"/>
      <c r="B505" s="15"/>
      <c r="C505" s="15"/>
      <c r="D505" s="17"/>
      <c r="E505" s="17"/>
      <c r="F505" s="55"/>
      <c r="G505" s="55"/>
      <c r="H505" s="85"/>
      <c r="I505" s="55"/>
      <c r="J505" s="55"/>
      <c r="K505" s="55"/>
      <c r="O505" s="58"/>
    </row>
    <row r="506" spans="1:15" ht="18.75" customHeight="1">
      <c r="A506" s="15"/>
      <c r="B506" s="15"/>
      <c r="C506" s="15"/>
      <c r="D506" s="17"/>
      <c r="E506" s="17"/>
      <c r="F506" s="55"/>
      <c r="G506" s="55"/>
      <c r="H506" s="85"/>
      <c r="I506" s="55"/>
      <c r="J506" s="55"/>
      <c r="K506" s="55"/>
      <c r="O506" s="58"/>
    </row>
    <row r="507" spans="1:15" ht="18.75" customHeight="1">
      <c r="A507" s="15"/>
      <c r="B507" s="15"/>
      <c r="C507" s="15"/>
      <c r="D507" s="17"/>
      <c r="E507" s="17"/>
      <c r="F507" s="55"/>
      <c r="G507" s="55"/>
      <c r="H507" s="85"/>
      <c r="I507" s="55"/>
      <c r="J507" s="55"/>
      <c r="K507" s="55"/>
      <c r="O507" s="58"/>
    </row>
    <row r="508" spans="1:15" ht="18.75" customHeight="1">
      <c r="A508" s="15"/>
      <c r="B508" s="15"/>
      <c r="C508" s="15"/>
      <c r="D508" s="17"/>
      <c r="E508" s="17"/>
      <c r="F508" s="55"/>
      <c r="G508" s="55"/>
      <c r="H508" s="85"/>
      <c r="I508" s="55"/>
      <c r="J508" s="55"/>
      <c r="K508" s="55"/>
      <c r="O508" s="58"/>
    </row>
    <row r="509" spans="1:15" ht="18.75" customHeight="1">
      <c r="A509" s="15"/>
      <c r="B509" s="15"/>
      <c r="C509" s="15"/>
      <c r="D509" s="17"/>
      <c r="E509" s="17"/>
      <c r="F509" s="55"/>
      <c r="G509" s="55"/>
      <c r="H509" s="85"/>
      <c r="I509" s="55"/>
      <c r="J509" s="55"/>
      <c r="K509" s="55"/>
      <c r="O509" s="58"/>
    </row>
    <row r="510" spans="1:15" ht="18.75" customHeight="1">
      <c r="A510" s="15"/>
      <c r="B510" s="15"/>
      <c r="C510" s="15"/>
      <c r="D510" s="17"/>
      <c r="E510" s="17"/>
      <c r="F510" s="55"/>
      <c r="G510" s="55"/>
      <c r="H510" s="85"/>
      <c r="I510" s="55"/>
      <c r="J510" s="55"/>
      <c r="K510" s="55"/>
      <c r="O510" s="58"/>
    </row>
    <row r="511" spans="1:15" ht="18.75" customHeight="1">
      <c r="A511" s="15"/>
      <c r="B511" s="15"/>
      <c r="C511" s="15"/>
      <c r="D511" s="17"/>
      <c r="E511" s="17"/>
      <c r="F511" s="55"/>
      <c r="G511" s="55"/>
      <c r="H511" s="85"/>
      <c r="I511" s="55"/>
      <c r="J511" s="55"/>
      <c r="K511" s="55"/>
      <c r="O511" s="58"/>
    </row>
    <row r="512" spans="1:15" ht="18.75" customHeight="1">
      <c r="A512" s="15"/>
      <c r="B512" s="15"/>
      <c r="C512" s="15"/>
      <c r="D512" s="17"/>
      <c r="E512" s="17"/>
      <c r="F512" s="55"/>
      <c r="G512" s="55"/>
      <c r="H512" s="85"/>
      <c r="I512" s="55"/>
      <c r="J512" s="55"/>
      <c r="K512" s="55"/>
      <c r="O512" s="58"/>
    </row>
    <row r="513" spans="1:15" ht="18.75" customHeight="1">
      <c r="A513" s="15"/>
      <c r="B513" s="15"/>
      <c r="C513" s="15"/>
      <c r="D513" s="17"/>
      <c r="E513" s="17"/>
      <c r="F513" s="55"/>
      <c r="G513" s="55"/>
      <c r="H513" s="85"/>
      <c r="I513" s="55"/>
      <c r="J513" s="55"/>
      <c r="K513" s="55"/>
      <c r="O513" s="58"/>
    </row>
    <row r="514" spans="1:15" ht="18.75" customHeight="1">
      <c r="A514" s="15"/>
      <c r="B514" s="15"/>
      <c r="C514" s="15"/>
      <c r="D514" s="17"/>
      <c r="E514" s="17"/>
      <c r="F514" s="55"/>
      <c r="G514" s="55"/>
      <c r="H514" s="85"/>
      <c r="I514" s="55"/>
      <c r="J514" s="55"/>
      <c r="K514" s="55"/>
      <c r="O514" s="58"/>
    </row>
    <row r="515" spans="1:15" ht="18.75" customHeight="1">
      <c r="A515" s="15"/>
      <c r="B515" s="15"/>
      <c r="C515" s="15"/>
      <c r="D515" s="17"/>
      <c r="E515" s="17"/>
      <c r="F515" s="55"/>
      <c r="G515" s="55"/>
      <c r="H515" s="85"/>
      <c r="I515" s="55"/>
      <c r="J515" s="55"/>
      <c r="K515" s="55"/>
      <c r="O515" s="58"/>
    </row>
    <row r="516" spans="1:15" ht="18.75" customHeight="1">
      <c r="A516" s="15"/>
      <c r="B516" s="15"/>
      <c r="C516" s="15"/>
      <c r="D516" s="17"/>
      <c r="E516" s="17"/>
      <c r="F516" s="55"/>
      <c r="G516" s="55"/>
      <c r="H516" s="85"/>
      <c r="I516" s="55"/>
      <c r="J516" s="55"/>
      <c r="K516" s="55"/>
      <c r="O516" s="58"/>
    </row>
    <row r="517" spans="1:15" ht="18.75" customHeight="1">
      <c r="A517" s="15"/>
      <c r="B517" s="15"/>
      <c r="C517" s="15"/>
      <c r="D517" s="17"/>
      <c r="E517" s="17"/>
      <c r="F517" s="55"/>
      <c r="G517" s="55"/>
      <c r="H517" s="85"/>
      <c r="I517" s="55"/>
      <c r="J517" s="55"/>
      <c r="K517" s="55"/>
      <c r="O517" s="58"/>
    </row>
    <row r="518" spans="1:15" ht="18.75" customHeight="1">
      <c r="A518" s="15"/>
      <c r="B518" s="15"/>
      <c r="C518" s="15"/>
      <c r="D518" s="17"/>
      <c r="E518" s="17"/>
      <c r="F518" s="55"/>
      <c r="G518" s="55"/>
      <c r="H518" s="85"/>
      <c r="I518" s="55"/>
      <c r="J518" s="55"/>
      <c r="K518" s="55"/>
      <c r="O518" s="58"/>
    </row>
    <row r="519" spans="1:15" ht="18.75" customHeight="1">
      <c r="A519" s="15"/>
      <c r="B519" s="15"/>
      <c r="C519" s="15"/>
      <c r="D519" s="17"/>
      <c r="E519" s="17"/>
      <c r="F519" s="55"/>
      <c r="G519" s="55"/>
      <c r="H519" s="85"/>
      <c r="I519" s="55"/>
      <c r="J519" s="55"/>
      <c r="K519" s="55"/>
      <c r="O519" s="58"/>
    </row>
    <row r="520" spans="1:15" ht="18.75" customHeight="1">
      <c r="A520" s="15"/>
      <c r="B520" s="15"/>
      <c r="C520" s="15"/>
      <c r="D520" s="17"/>
      <c r="E520" s="17"/>
      <c r="F520" s="55"/>
      <c r="G520" s="55"/>
      <c r="H520" s="85"/>
      <c r="I520" s="55"/>
      <c r="J520" s="55"/>
      <c r="K520" s="55"/>
      <c r="O520" s="58"/>
    </row>
    <row r="521" spans="1:15" ht="18.75" customHeight="1">
      <c r="A521" s="15"/>
      <c r="B521" s="15"/>
      <c r="C521" s="15"/>
      <c r="D521" s="17"/>
      <c r="E521" s="17"/>
      <c r="F521" s="55"/>
      <c r="G521" s="55"/>
      <c r="H521" s="85"/>
      <c r="I521" s="55"/>
      <c r="J521" s="55"/>
      <c r="K521" s="55"/>
      <c r="O521" s="58"/>
    </row>
    <row r="522" spans="1:15" ht="18.75" customHeight="1">
      <c r="A522" s="15"/>
      <c r="B522" s="15"/>
      <c r="C522" s="15"/>
      <c r="D522" s="17"/>
      <c r="E522" s="17"/>
      <c r="F522" s="55"/>
      <c r="G522" s="55"/>
      <c r="H522" s="85"/>
      <c r="I522" s="55"/>
      <c r="J522" s="55"/>
      <c r="K522" s="55"/>
      <c r="O522" s="58"/>
    </row>
    <row r="523" spans="1:15" ht="18.75" customHeight="1">
      <c r="A523" s="15"/>
      <c r="B523" s="15"/>
      <c r="C523" s="15"/>
      <c r="D523" s="17"/>
      <c r="E523" s="17"/>
      <c r="F523" s="55"/>
      <c r="G523" s="55"/>
      <c r="H523" s="85"/>
      <c r="I523" s="55"/>
      <c r="J523" s="55"/>
      <c r="K523" s="55"/>
      <c r="O523" s="58"/>
    </row>
    <row r="524" spans="1:15" ht="18.75" customHeight="1">
      <c r="A524" s="15"/>
      <c r="B524" s="15"/>
      <c r="C524" s="15"/>
      <c r="D524" s="17"/>
      <c r="E524" s="17"/>
      <c r="F524" s="55"/>
      <c r="G524" s="55"/>
      <c r="H524" s="85"/>
      <c r="I524" s="55"/>
      <c r="J524" s="55"/>
      <c r="K524" s="55"/>
      <c r="O524" s="58"/>
    </row>
    <row r="525" spans="1:15" ht="18.75" customHeight="1">
      <c r="A525" s="15"/>
      <c r="B525" s="15"/>
      <c r="C525" s="15"/>
      <c r="D525" s="17"/>
      <c r="E525" s="17"/>
      <c r="F525" s="55"/>
      <c r="G525" s="55"/>
      <c r="H525" s="85"/>
      <c r="I525" s="55"/>
      <c r="J525" s="55"/>
      <c r="K525" s="55"/>
      <c r="O525" s="58"/>
    </row>
    <row r="526" spans="1:15" ht="18.75" customHeight="1">
      <c r="A526" s="15"/>
      <c r="B526" s="15"/>
      <c r="C526" s="15"/>
      <c r="D526" s="17"/>
      <c r="E526" s="17"/>
      <c r="F526" s="55"/>
      <c r="G526" s="55"/>
      <c r="H526" s="85"/>
      <c r="I526" s="55"/>
      <c r="J526" s="55"/>
      <c r="K526" s="55"/>
      <c r="O526" s="58"/>
    </row>
    <row r="527" spans="1:15" ht="18.75" customHeight="1">
      <c r="A527" s="15"/>
      <c r="B527" s="15"/>
      <c r="C527" s="15"/>
      <c r="D527" s="17"/>
      <c r="E527" s="17"/>
      <c r="F527" s="55"/>
      <c r="G527" s="55"/>
      <c r="H527" s="85"/>
      <c r="I527" s="55"/>
      <c r="J527" s="55"/>
      <c r="K527" s="55"/>
      <c r="O527" s="58"/>
    </row>
    <row r="528" spans="1:15" ht="18.75" customHeight="1">
      <c r="A528" s="15"/>
      <c r="B528" s="15"/>
      <c r="C528" s="15"/>
      <c r="D528" s="17"/>
      <c r="E528" s="17"/>
      <c r="F528" s="55"/>
      <c r="G528" s="55"/>
      <c r="H528" s="85"/>
      <c r="I528" s="55"/>
      <c r="J528" s="55"/>
      <c r="K528" s="55"/>
      <c r="O528" s="58"/>
    </row>
    <row r="529" spans="1:15" ht="18.75" customHeight="1">
      <c r="A529" s="15"/>
      <c r="B529" s="15"/>
      <c r="C529" s="15"/>
      <c r="D529" s="17"/>
      <c r="E529" s="17"/>
      <c r="F529" s="55"/>
      <c r="G529" s="55"/>
      <c r="H529" s="85"/>
      <c r="I529" s="55"/>
      <c r="J529" s="55"/>
      <c r="K529" s="55"/>
      <c r="O529" s="58"/>
    </row>
    <row r="530" spans="1:15" ht="18.75" customHeight="1">
      <c r="A530" s="15"/>
      <c r="B530" s="15"/>
      <c r="C530" s="15"/>
      <c r="D530" s="17"/>
      <c r="E530" s="17"/>
      <c r="F530" s="55"/>
      <c r="G530" s="55"/>
      <c r="H530" s="85"/>
      <c r="I530" s="55"/>
      <c r="J530" s="55"/>
      <c r="K530" s="55"/>
      <c r="O530" s="58"/>
    </row>
    <row r="531" spans="1:15" ht="18.75" customHeight="1">
      <c r="A531" s="15"/>
      <c r="B531" s="15"/>
      <c r="C531" s="15"/>
      <c r="D531" s="17"/>
      <c r="E531" s="17"/>
      <c r="F531" s="55"/>
      <c r="G531" s="55"/>
      <c r="H531" s="85"/>
      <c r="I531" s="55"/>
      <c r="J531" s="55"/>
      <c r="K531" s="55"/>
      <c r="O531" s="58"/>
    </row>
    <row r="532" spans="1:15" ht="18.75" customHeight="1">
      <c r="A532" s="15"/>
      <c r="B532" s="15"/>
      <c r="C532" s="15"/>
      <c r="D532" s="17"/>
      <c r="E532" s="17"/>
      <c r="F532" s="55"/>
      <c r="G532" s="55"/>
      <c r="H532" s="85"/>
      <c r="I532" s="55"/>
      <c r="J532" s="55"/>
      <c r="K532" s="55"/>
      <c r="O532" s="58"/>
    </row>
    <row r="533" spans="1:15" ht="18.75" customHeight="1">
      <c r="A533" s="15"/>
      <c r="B533" s="15"/>
      <c r="C533" s="15"/>
      <c r="D533" s="17"/>
      <c r="E533" s="17"/>
      <c r="F533" s="55"/>
      <c r="G533" s="55"/>
      <c r="H533" s="85"/>
      <c r="I533" s="55"/>
      <c r="J533" s="55"/>
      <c r="K533" s="55"/>
      <c r="O533" s="58"/>
    </row>
    <row r="534" spans="1:15" ht="18.75" customHeight="1">
      <c r="A534" s="15"/>
      <c r="B534" s="15"/>
      <c r="C534" s="15"/>
      <c r="D534" s="17"/>
      <c r="E534" s="17"/>
      <c r="F534" s="55"/>
      <c r="G534" s="55"/>
      <c r="H534" s="85"/>
      <c r="I534" s="55"/>
      <c r="J534" s="55"/>
      <c r="K534" s="55"/>
      <c r="O534" s="58"/>
    </row>
    <row r="535" spans="1:15" ht="18.75" customHeight="1">
      <c r="A535" s="15"/>
      <c r="B535" s="15"/>
      <c r="C535" s="15"/>
      <c r="D535" s="17"/>
      <c r="E535" s="17"/>
      <c r="F535" s="55"/>
      <c r="G535" s="55"/>
      <c r="H535" s="85"/>
      <c r="I535" s="55"/>
      <c r="J535" s="55"/>
      <c r="K535" s="55"/>
      <c r="O535" s="58"/>
    </row>
    <row r="536" spans="1:15" ht="18.75" customHeight="1">
      <c r="A536" s="15"/>
      <c r="B536" s="15"/>
      <c r="C536" s="15"/>
      <c r="D536" s="17"/>
      <c r="E536" s="17"/>
      <c r="F536" s="55"/>
      <c r="G536" s="55"/>
      <c r="H536" s="85"/>
      <c r="I536" s="55"/>
      <c r="J536" s="55"/>
      <c r="K536" s="55"/>
      <c r="O536" s="58"/>
    </row>
    <row r="537" spans="1:15" ht="18.75" customHeight="1">
      <c r="A537" s="15"/>
      <c r="B537" s="15"/>
      <c r="C537" s="15"/>
      <c r="D537" s="17"/>
      <c r="E537" s="17"/>
      <c r="F537" s="55"/>
      <c r="G537" s="55"/>
      <c r="H537" s="85"/>
      <c r="I537" s="55"/>
      <c r="J537" s="55"/>
      <c r="K537" s="55"/>
      <c r="O537" s="58"/>
    </row>
    <row r="538" spans="1:15" ht="18.75" customHeight="1">
      <c r="A538" s="15"/>
      <c r="B538" s="15"/>
      <c r="C538" s="15"/>
      <c r="D538" s="17"/>
      <c r="E538" s="17"/>
      <c r="F538" s="55"/>
      <c r="G538" s="55"/>
      <c r="H538" s="85"/>
      <c r="I538" s="55"/>
      <c r="J538" s="55"/>
      <c r="K538" s="55"/>
      <c r="O538" s="58"/>
    </row>
    <row r="539" spans="1:15" ht="18.75" customHeight="1">
      <c r="A539" s="15"/>
      <c r="B539" s="15"/>
      <c r="C539" s="15"/>
      <c r="D539" s="17"/>
      <c r="E539" s="17"/>
      <c r="F539" s="55"/>
      <c r="G539" s="55"/>
      <c r="H539" s="85"/>
      <c r="I539" s="55"/>
      <c r="J539" s="55"/>
      <c r="K539" s="55"/>
      <c r="O539" s="58"/>
    </row>
    <row r="540" spans="1:15" ht="18.75" customHeight="1">
      <c r="A540" s="15"/>
      <c r="B540" s="15"/>
      <c r="C540" s="15"/>
      <c r="D540" s="17"/>
      <c r="E540" s="17"/>
      <c r="F540" s="55"/>
      <c r="G540" s="55"/>
      <c r="H540" s="85"/>
      <c r="I540" s="55"/>
      <c r="J540" s="55"/>
      <c r="K540" s="55"/>
      <c r="O540" s="58"/>
    </row>
    <row r="541" spans="1:15" ht="18.75" customHeight="1">
      <c r="A541" s="15"/>
      <c r="B541" s="15"/>
      <c r="C541" s="15"/>
      <c r="D541" s="17"/>
      <c r="E541" s="17"/>
      <c r="F541" s="55"/>
      <c r="G541" s="55"/>
      <c r="H541" s="85"/>
      <c r="I541" s="55"/>
      <c r="J541" s="55"/>
      <c r="K541" s="55"/>
      <c r="O541" s="58"/>
    </row>
    <row r="542" spans="1:15" ht="18.75" customHeight="1">
      <c r="A542" s="15"/>
      <c r="B542" s="15"/>
      <c r="C542" s="15"/>
      <c r="D542" s="17"/>
      <c r="E542" s="17"/>
      <c r="F542" s="55"/>
      <c r="G542" s="55"/>
      <c r="H542" s="85"/>
      <c r="I542" s="55"/>
      <c r="J542" s="55"/>
      <c r="K542" s="55"/>
      <c r="O542" s="58"/>
    </row>
    <row r="543" spans="1:15" ht="18.75" customHeight="1">
      <c r="A543" s="15"/>
      <c r="B543" s="15"/>
      <c r="C543" s="15"/>
      <c r="D543" s="17"/>
      <c r="E543" s="17"/>
      <c r="F543" s="55"/>
      <c r="G543" s="55"/>
      <c r="H543" s="85"/>
      <c r="I543" s="55"/>
      <c r="J543" s="55"/>
      <c r="K543" s="55"/>
      <c r="O543" s="58"/>
    </row>
    <row r="544" spans="1:15" ht="18.75" customHeight="1">
      <c r="A544" s="15"/>
      <c r="B544" s="15"/>
      <c r="C544" s="15"/>
      <c r="D544" s="17"/>
      <c r="E544" s="17"/>
      <c r="F544" s="55"/>
      <c r="G544" s="55"/>
      <c r="H544" s="85"/>
      <c r="I544" s="55"/>
      <c r="J544" s="55"/>
      <c r="K544" s="55"/>
      <c r="O544" s="58"/>
    </row>
    <row r="545" spans="1:15" ht="18.75" customHeight="1">
      <c r="A545" s="15"/>
      <c r="B545" s="15"/>
      <c r="C545" s="15"/>
      <c r="D545" s="17"/>
      <c r="E545" s="17"/>
      <c r="F545" s="55"/>
      <c r="G545" s="55"/>
      <c r="H545" s="85"/>
      <c r="I545" s="55"/>
      <c r="J545" s="55"/>
      <c r="K545" s="55"/>
      <c r="O545" s="58"/>
    </row>
    <row r="546" spans="1:15" ht="18.75" customHeight="1">
      <c r="A546" s="15"/>
      <c r="B546" s="15"/>
      <c r="C546" s="15"/>
      <c r="D546" s="17"/>
      <c r="E546" s="17"/>
      <c r="F546" s="55"/>
      <c r="G546" s="55"/>
      <c r="H546" s="85"/>
      <c r="I546" s="55"/>
      <c r="J546" s="55"/>
      <c r="K546" s="55"/>
      <c r="O546" s="58"/>
    </row>
    <row r="547" spans="1:15" ht="18.75" customHeight="1">
      <c r="A547" s="15"/>
      <c r="B547" s="15"/>
      <c r="C547" s="15"/>
      <c r="D547" s="17"/>
      <c r="E547" s="17"/>
      <c r="F547" s="55"/>
      <c r="G547" s="55"/>
      <c r="H547" s="85"/>
      <c r="I547" s="55"/>
      <c r="J547" s="55"/>
      <c r="K547" s="55"/>
      <c r="O547" s="58"/>
    </row>
    <row r="548" spans="1:15" ht="18.75" customHeight="1">
      <c r="A548" s="15"/>
      <c r="B548" s="15"/>
      <c r="C548" s="15"/>
      <c r="D548" s="17"/>
      <c r="E548" s="17"/>
      <c r="F548" s="55"/>
      <c r="G548" s="55"/>
      <c r="H548" s="85"/>
      <c r="I548" s="55"/>
      <c r="J548" s="55"/>
      <c r="K548" s="55"/>
      <c r="O548" s="58"/>
    </row>
    <row r="549" spans="1:15" ht="18.75" customHeight="1">
      <c r="A549" s="15"/>
      <c r="B549" s="15"/>
      <c r="C549" s="15"/>
      <c r="D549" s="17"/>
      <c r="E549" s="17"/>
      <c r="F549" s="55"/>
      <c r="G549" s="55"/>
      <c r="H549" s="85"/>
      <c r="I549" s="55"/>
      <c r="J549" s="55"/>
      <c r="K549" s="55"/>
      <c r="O549" s="58"/>
    </row>
    <row r="550" spans="1:15" ht="18.75" customHeight="1">
      <c r="A550" s="15"/>
      <c r="B550" s="15"/>
      <c r="C550" s="15"/>
      <c r="D550" s="17"/>
      <c r="E550" s="17"/>
      <c r="F550" s="55"/>
      <c r="G550" s="55"/>
      <c r="H550" s="85"/>
      <c r="I550" s="55"/>
      <c r="J550" s="55"/>
      <c r="K550" s="55"/>
      <c r="O550" s="58"/>
    </row>
    <row r="551" spans="1:15" ht="18.75" customHeight="1">
      <c r="A551" s="15"/>
      <c r="B551" s="15"/>
      <c r="C551" s="15"/>
      <c r="D551" s="17"/>
      <c r="E551" s="17"/>
      <c r="F551" s="55"/>
      <c r="G551" s="55"/>
      <c r="H551" s="85"/>
      <c r="I551" s="55"/>
      <c r="J551" s="55"/>
      <c r="K551" s="55"/>
      <c r="O551" s="58"/>
    </row>
    <row r="552" spans="1:15" ht="18.75" customHeight="1">
      <c r="A552" s="15"/>
      <c r="B552" s="15"/>
      <c r="C552" s="15"/>
      <c r="D552" s="17"/>
      <c r="E552" s="17"/>
      <c r="F552" s="55"/>
      <c r="G552" s="55"/>
      <c r="H552" s="85"/>
      <c r="I552" s="55"/>
      <c r="J552" s="55"/>
      <c r="K552" s="55"/>
      <c r="O552" s="58"/>
    </row>
    <row r="553" spans="1:15" ht="18.75" customHeight="1">
      <c r="A553" s="15"/>
      <c r="B553" s="15"/>
      <c r="C553" s="15"/>
      <c r="D553" s="17"/>
      <c r="E553" s="17"/>
      <c r="F553" s="55"/>
      <c r="G553" s="55"/>
      <c r="H553" s="85"/>
      <c r="I553" s="55"/>
      <c r="J553" s="55"/>
      <c r="K553" s="55"/>
      <c r="O553" s="58"/>
    </row>
    <row r="554" spans="1:15" ht="18.75" customHeight="1">
      <c r="A554" s="15"/>
      <c r="B554" s="15"/>
      <c r="C554" s="15"/>
      <c r="D554" s="17"/>
      <c r="E554" s="17"/>
      <c r="F554" s="55"/>
      <c r="G554" s="55"/>
      <c r="H554" s="85"/>
      <c r="I554" s="55"/>
      <c r="J554" s="55"/>
      <c r="K554" s="55"/>
      <c r="O554" s="58"/>
    </row>
    <row r="555" spans="1:15" ht="18.75" customHeight="1">
      <c r="A555" s="15"/>
      <c r="B555" s="15"/>
      <c r="C555" s="15"/>
      <c r="D555" s="17"/>
      <c r="E555" s="17"/>
      <c r="F555" s="55"/>
      <c r="G555" s="55"/>
      <c r="H555" s="85"/>
      <c r="I555" s="55"/>
      <c r="J555" s="55"/>
      <c r="K555" s="55"/>
      <c r="O555" s="58"/>
    </row>
    <row r="556" spans="1:15" ht="18.75" customHeight="1">
      <c r="A556" s="15"/>
      <c r="B556" s="15"/>
      <c r="C556" s="15"/>
      <c r="D556" s="17"/>
      <c r="E556" s="17"/>
      <c r="F556" s="55"/>
      <c r="G556" s="55"/>
      <c r="H556" s="85"/>
      <c r="I556" s="55"/>
      <c r="J556" s="55"/>
      <c r="K556" s="55"/>
      <c r="O556" s="58"/>
    </row>
    <row r="557" spans="1:15" ht="18.75" customHeight="1">
      <c r="A557" s="15"/>
      <c r="B557" s="15"/>
      <c r="C557" s="15"/>
      <c r="D557" s="17"/>
      <c r="E557" s="17"/>
      <c r="F557" s="55"/>
      <c r="G557" s="55"/>
      <c r="H557" s="85"/>
      <c r="I557" s="55"/>
      <c r="J557" s="55"/>
      <c r="K557" s="55"/>
      <c r="O557" s="58"/>
    </row>
    <row r="558" spans="1:15" ht="18.75" customHeight="1">
      <c r="A558" s="15"/>
      <c r="B558" s="15"/>
      <c r="C558" s="15"/>
      <c r="D558" s="17"/>
      <c r="E558" s="17"/>
      <c r="F558" s="55"/>
      <c r="G558" s="55"/>
      <c r="H558" s="85"/>
      <c r="I558" s="55"/>
      <c r="J558" s="55"/>
      <c r="K558" s="55"/>
      <c r="O558" s="58"/>
    </row>
    <row r="559" spans="1:15" ht="18.75" customHeight="1">
      <c r="A559" s="15"/>
      <c r="B559" s="15"/>
      <c r="C559" s="15"/>
      <c r="D559" s="17"/>
      <c r="E559" s="17"/>
      <c r="F559" s="55"/>
      <c r="G559" s="55"/>
      <c r="H559" s="85"/>
      <c r="I559" s="55"/>
      <c r="J559" s="55"/>
      <c r="K559" s="55"/>
      <c r="O559" s="58"/>
    </row>
    <row r="560" spans="1:15" ht="18.75" customHeight="1">
      <c r="A560" s="15"/>
      <c r="B560" s="15"/>
      <c r="C560" s="15"/>
      <c r="D560" s="17"/>
      <c r="E560" s="17"/>
      <c r="F560" s="55"/>
      <c r="G560" s="55"/>
      <c r="H560" s="85"/>
      <c r="I560" s="55"/>
      <c r="J560" s="55"/>
      <c r="K560" s="55"/>
      <c r="O560" s="58"/>
    </row>
    <row r="561" spans="1:15" ht="18.75" customHeight="1">
      <c r="A561" s="15"/>
      <c r="B561" s="15"/>
      <c r="C561" s="15"/>
      <c r="D561" s="17"/>
      <c r="E561" s="17"/>
      <c r="F561" s="55"/>
      <c r="G561" s="55"/>
      <c r="H561" s="85"/>
      <c r="I561" s="55"/>
      <c r="J561" s="55"/>
      <c r="K561" s="55"/>
      <c r="O561" s="58"/>
    </row>
    <row r="562" spans="1:15" ht="18.75" customHeight="1">
      <c r="A562" s="15"/>
      <c r="B562" s="15"/>
      <c r="C562" s="15"/>
      <c r="D562" s="17"/>
      <c r="E562" s="17"/>
      <c r="F562" s="55"/>
      <c r="G562" s="55"/>
      <c r="H562" s="85"/>
      <c r="I562" s="55"/>
      <c r="J562" s="55"/>
      <c r="K562" s="55"/>
      <c r="O562" s="58"/>
    </row>
    <row r="563" spans="1:15" ht="18.75" customHeight="1">
      <c r="A563" s="15"/>
      <c r="B563" s="15"/>
      <c r="C563" s="15"/>
      <c r="D563" s="17"/>
      <c r="E563" s="17"/>
      <c r="F563" s="55"/>
      <c r="G563" s="55"/>
      <c r="H563" s="85"/>
      <c r="I563" s="55"/>
      <c r="J563" s="55"/>
      <c r="K563" s="55"/>
      <c r="O563" s="58"/>
    </row>
    <row r="564" spans="1:15" ht="18.75" customHeight="1">
      <c r="A564" s="15"/>
      <c r="B564" s="15"/>
      <c r="C564" s="15"/>
      <c r="D564" s="17"/>
      <c r="E564" s="17"/>
      <c r="F564" s="55"/>
      <c r="G564" s="55"/>
      <c r="H564" s="85"/>
      <c r="I564" s="55"/>
      <c r="J564" s="55"/>
      <c r="K564" s="55"/>
      <c r="O564" s="58"/>
    </row>
    <row r="565" spans="1:15" ht="18.75" customHeight="1">
      <c r="A565" s="15"/>
      <c r="B565" s="15"/>
      <c r="C565" s="15"/>
      <c r="D565" s="17"/>
      <c r="E565" s="17"/>
      <c r="F565" s="55"/>
      <c r="G565" s="55"/>
      <c r="H565" s="85"/>
      <c r="I565" s="55"/>
      <c r="J565" s="55"/>
      <c r="K565" s="55"/>
      <c r="O565" s="58"/>
    </row>
    <row r="566" spans="1:15" ht="18.75" customHeight="1">
      <c r="A566" s="15"/>
      <c r="B566" s="15"/>
      <c r="C566" s="15"/>
      <c r="D566" s="17"/>
      <c r="E566" s="17"/>
      <c r="F566" s="55"/>
      <c r="G566" s="55"/>
      <c r="H566" s="85"/>
      <c r="I566" s="55"/>
      <c r="J566" s="55"/>
      <c r="K566" s="55"/>
      <c r="O566" s="58"/>
    </row>
    <row r="567" spans="1:15" ht="18.75" customHeight="1">
      <c r="A567" s="15"/>
      <c r="B567" s="15"/>
      <c r="C567" s="15"/>
      <c r="D567" s="17"/>
      <c r="E567" s="17"/>
      <c r="F567" s="55"/>
      <c r="G567" s="55"/>
      <c r="H567" s="85"/>
      <c r="I567" s="55"/>
      <c r="J567" s="55"/>
      <c r="K567" s="55"/>
      <c r="O567" s="58"/>
    </row>
    <row r="568" spans="1:15" ht="18.75" customHeight="1">
      <c r="A568" s="15"/>
      <c r="B568" s="15"/>
      <c r="C568" s="15"/>
      <c r="D568" s="17"/>
      <c r="E568" s="17"/>
      <c r="F568" s="55"/>
      <c r="G568" s="55"/>
      <c r="H568" s="85"/>
      <c r="I568" s="55"/>
      <c r="J568" s="55"/>
      <c r="K568" s="55"/>
      <c r="O568" s="58"/>
    </row>
    <row r="569" spans="1:15" ht="18.75" customHeight="1">
      <c r="A569" s="15"/>
      <c r="B569" s="15"/>
      <c r="C569" s="15"/>
      <c r="D569" s="17"/>
      <c r="E569" s="17"/>
      <c r="F569" s="55"/>
      <c r="G569" s="55"/>
      <c r="H569" s="85"/>
      <c r="I569" s="55"/>
      <c r="J569" s="55"/>
      <c r="K569" s="55"/>
      <c r="O569" s="58"/>
    </row>
    <row r="570" spans="1:15" ht="18.75" customHeight="1">
      <c r="A570" s="15"/>
      <c r="B570" s="15"/>
      <c r="C570" s="15"/>
      <c r="D570" s="17"/>
      <c r="E570" s="17"/>
      <c r="F570" s="55"/>
      <c r="G570" s="55"/>
      <c r="H570" s="85"/>
      <c r="I570" s="55"/>
      <c r="J570" s="55"/>
      <c r="K570" s="55"/>
      <c r="O570" s="58"/>
    </row>
    <row r="571" spans="1:15" ht="18.75" customHeight="1">
      <c r="A571" s="15"/>
      <c r="B571" s="15"/>
      <c r="C571" s="15"/>
      <c r="D571" s="17"/>
      <c r="E571" s="17"/>
      <c r="F571" s="55"/>
      <c r="G571" s="55"/>
      <c r="H571" s="85"/>
      <c r="I571" s="55"/>
      <c r="J571" s="55"/>
      <c r="K571" s="55"/>
      <c r="O571" s="58"/>
    </row>
    <row r="572" spans="1:15" ht="18.75" customHeight="1">
      <c r="A572" s="15"/>
      <c r="B572" s="15"/>
      <c r="C572" s="15"/>
      <c r="D572" s="17"/>
      <c r="E572" s="17"/>
      <c r="F572" s="55"/>
      <c r="G572" s="55"/>
      <c r="H572" s="85"/>
      <c r="I572" s="55"/>
      <c r="J572" s="55"/>
      <c r="K572" s="55"/>
      <c r="O572" s="58"/>
    </row>
    <row r="573" spans="1:15" ht="18.75" customHeight="1">
      <c r="A573" s="15"/>
      <c r="B573" s="15"/>
      <c r="C573" s="15"/>
      <c r="D573" s="17"/>
      <c r="E573" s="17"/>
      <c r="F573" s="55"/>
      <c r="G573" s="55"/>
      <c r="H573" s="85"/>
      <c r="I573" s="55"/>
      <c r="J573" s="55"/>
      <c r="K573" s="55"/>
      <c r="O573" s="58"/>
    </row>
    <row r="574" spans="1:15" ht="18.75" customHeight="1">
      <c r="A574" s="15"/>
      <c r="B574" s="15"/>
      <c r="C574" s="15"/>
      <c r="D574" s="17"/>
      <c r="E574" s="17"/>
      <c r="F574" s="55"/>
      <c r="G574" s="55"/>
      <c r="H574" s="85"/>
      <c r="I574" s="55"/>
      <c r="J574" s="55"/>
      <c r="K574" s="55"/>
      <c r="O574" s="58"/>
    </row>
    <row r="575" spans="1:15" ht="18.75" customHeight="1">
      <c r="A575" s="15"/>
      <c r="B575" s="15"/>
      <c r="C575" s="15"/>
      <c r="D575" s="17"/>
      <c r="E575" s="17"/>
      <c r="F575" s="55"/>
      <c r="G575" s="55"/>
      <c r="H575" s="85"/>
      <c r="I575" s="55"/>
      <c r="J575" s="55"/>
      <c r="K575" s="55"/>
      <c r="O575" s="58"/>
    </row>
    <row r="576" spans="1:15" ht="18.75" customHeight="1">
      <c r="A576" s="15"/>
      <c r="B576" s="15"/>
      <c r="C576" s="15"/>
      <c r="D576" s="17"/>
      <c r="E576" s="17"/>
      <c r="F576" s="55"/>
      <c r="G576" s="55"/>
      <c r="H576" s="85"/>
      <c r="I576" s="55"/>
      <c r="J576" s="55"/>
      <c r="K576" s="55"/>
      <c r="O576" s="58"/>
    </row>
    <row r="577" spans="1:15" ht="18.75" customHeight="1">
      <c r="A577" s="15"/>
      <c r="B577" s="15"/>
      <c r="C577" s="15"/>
      <c r="D577" s="17"/>
      <c r="E577" s="17"/>
      <c r="F577" s="55"/>
      <c r="G577" s="55"/>
      <c r="H577" s="85"/>
      <c r="I577" s="55"/>
      <c r="J577" s="55"/>
      <c r="K577" s="55"/>
      <c r="O577" s="58"/>
    </row>
    <row r="578" spans="1:15" ht="18.75" customHeight="1">
      <c r="A578" s="15"/>
      <c r="B578" s="15"/>
      <c r="C578" s="15"/>
      <c r="D578" s="17"/>
      <c r="E578" s="17"/>
      <c r="F578" s="55"/>
      <c r="G578" s="55"/>
      <c r="H578" s="85"/>
      <c r="I578" s="55"/>
      <c r="J578" s="55"/>
      <c r="K578" s="55"/>
      <c r="O578" s="58"/>
    </row>
    <row r="579" spans="1:15" ht="18.75" customHeight="1">
      <c r="A579" s="15"/>
      <c r="B579" s="15"/>
      <c r="C579" s="15"/>
      <c r="D579" s="17"/>
      <c r="E579" s="17"/>
      <c r="F579" s="55"/>
      <c r="G579" s="55"/>
      <c r="H579" s="85"/>
      <c r="I579" s="55"/>
      <c r="J579" s="55"/>
      <c r="K579" s="55"/>
      <c r="O579" s="58"/>
    </row>
    <row r="580" spans="1:15" ht="18.75" customHeight="1">
      <c r="A580" s="15"/>
      <c r="B580" s="15"/>
      <c r="C580" s="15"/>
      <c r="D580" s="17"/>
      <c r="E580" s="17"/>
      <c r="F580" s="55"/>
      <c r="G580" s="55"/>
      <c r="H580" s="85"/>
      <c r="I580" s="55"/>
      <c r="J580" s="55"/>
      <c r="K580" s="55"/>
      <c r="O580" s="58"/>
    </row>
    <row r="581" spans="1:15" ht="18.75" customHeight="1">
      <c r="A581" s="15"/>
      <c r="B581" s="15"/>
      <c r="C581" s="15"/>
      <c r="D581" s="17"/>
      <c r="E581" s="17"/>
      <c r="F581" s="55"/>
      <c r="G581" s="55"/>
      <c r="H581" s="85"/>
      <c r="I581" s="55"/>
      <c r="J581" s="55"/>
      <c r="K581" s="55"/>
      <c r="O581" s="58"/>
    </row>
    <row r="582" spans="1:15" ht="18.75" customHeight="1">
      <c r="A582" s="15"/>
      <c r="B582" s="15"/>
      <c r="C582" s="15"/>
      <c r="D582" s="17"/>
      <c r="E582" s="17"/>
      <c r="F582" s="55"/>
      <c r="G582" s="55"/>
      <c r="H582" s="85"/>
      <c r="I582" s="55"/>
      <c r="J582" s="55"/>
      <c r="K582" s="55"/>
      <c r="O582" s="58"/>
    </row>
    <row r="583" spans="1:15" ht="18.75" customHeight="1">
      <c r="A583" s="15"/>
      <c r="B583" s="15"/>
      <c r="C583" s="15"/>
      <c r="D583" s="17"/>
      <c r="E583" s="17"/>
      <c r="F583" s="55"/>
      <c r="G583" s="55"/>
      <c r="H583" s="85"/>
      <c r="I583" s="55"/>
      <c r="J583" s="55"/>
      <c r="K583" s="55"/>
      <c r="O583" s="58"/>
    </row>
    <row r="584" spans="1:15" ht="18.75" customHeight="1">
      <c r="A584" s="15"/>
      <c r="B584" s="15"/>
      <c r="C584" s="15"/>
      <c r="D584" s="17"/>
      <c r="E584" s="17"/>
      <c r="F584" s="55"/>
      <c r="G584" s="55"/>
      <c r="H584" s="85"/>
      <c r="I584" s="55"/>
      <c r="J584" s="55"/>
      <c r="K584" s="55"/>
      <c r="O584" s="58"/>
    </row>
    <row r="585" spans="1:15" ht="18.75" customHeight="1">
      <c r="A585" s="15"/>
      <c r="B585" s="15"/>
      <c r="C585" s="15"/>
      <c r="D585" s="17"/>
      <c r="E585" s="17"/>
      <c r="F585" s="55"/>
      <c r="G585" s="55"/>
      <c r="H585" s="85"/>
      <c r="I585" s="55"/>
      <c r="J585" s="55"/>
      <c r="K585" s="55"/>
      <c r="O585" s="58"/>
    </row>
    <row r="586" spans="1:15" ht="18.75" customHeight="1">
      <c r="A586" s="15"/>
      <c r="B586" s="15"/>
      <c r="C586" s="15"/>
      <c r="D586" s="17"/>
      <c r="E586" s="17"/>
      <c r="F586" s="55"/>
      <c r="G586" s="55"/>
      <c r="H586" s="85"/>
      <c r="I586" s="55"/>
      <c r="J586" s="55"/>
      <c r="K586" s="55"/>
      <c r="O586" s="58"/>
    </row>
    <row r="587" spans="1:15" ht="18.75" customHeight="1">
      <c r="A587" s="15"/>
      <c r="B587" s="15"/>
      <c r="C587" s="15"/>
      <c r="D587" s="17"/>
      <c r="E587" s="17"/>
      <c r="F587" s="55"/>
      <c r="G587" s="55"/>
      <c r="H587" s="85"/>
      <c r="I587" s="55"/>
      <c r="J587" s="55"/>
      <c r="K587" s="55"/>
      <c r="O587" s="58"/>
    </row>
    <row r="588" spans="1:15" ht="18.75" customHeight="1">
      <c r="A588" s="15"/>
      <c r="B588" s="15"/>
      <c r="C588" s="15"/>
      <c r="D588" s="17"/>
      <c r="E588" s="17"/>
      <c r="F588" s="55"/>
      <c r="G588" s="55"/>
      <c r="H588" s="85"/>
      <c r="I588" s="55"/>
      <c r="J588" s="55"/>
      <c r="K588" s="55"/>
      <c r="O588" s="58"/>
    </row>
    <row r="589" spans="1:15" ht="18.75" customHeight="1">
      <c r="A589" s="15"/>
      <c r="B589" s="15"/>
      <c r="C589" s="15"/>
      <c r="D589" s="17"/>
      <c r="E589" s="17"/>
      <c r="F589" s="55"/>
      <c r="G589" s="55"/>
      <c r="H589" s="85"/>
      <c r="I589" s="55"/>
      <c r="J589" s="55"/>
      <c r="K589" s="55"/>
      <c r="O589" s="58"/>
    </row>
    <row r="590" spans="1:15" ht="18.75" customHeight="1">
      <c r="A590" s="15"/>
      <c r="B590" s="15"/>
      <c r="C590" s="15"/>
      <c r="D590" s="17"/>
      <c r="E590" s="17"/>
      <c r="F590" s="55"/>
      <c r="G590" s="55"/>
      <c r="H590" s="85"/>
      <c r="I590" s="55"/>
      <c r="J590" s="55"/>
      <c r="K590" s="55"/>
      <c r="O590" s="58"/>
    </row>
    <row r="591" spans="1:15" ht="18.75" customHeight="1">
      <c r="A591" s="15"/>
      <c r="B591" s="15"/>
      <c r="C591" s="15"/>
      <c r="D591" s="17"/>
      <c r="E591" s="17"/>
      <c r="F591" s="55"/>
      <c r="G591" s="55"/>
      <c r="H591" s="85"/>
      <c r="I591" s="55"/>
      <c r="J591" s="55"/>
      <c r="K591" s="55"/>
      <c r="O591" s="58"/>
    </row>
    <row r="592" spans="1:15" ht="18.75" customHeight="1">
      <c r="A592" s="15"/>
      <c r="B592" s="15"/>
      <c r="C592" s="15"/>
      <c r="D592" s="17"/>
      <c r="E592" s="17"/>
      <c r="F592" s="55"/>
      <c r="G592" s="55"/>
      <c r="H592" s="85"/>
      <c r="I592" s="55"/>
      <c r="J592" s="55"/>
      <c r="K592" s="55"/>
      <c r="O592" s="58"/>
    </row>
    <row r="593" spans="1:15" ht="18.75" customHeight="1">
      <c r="A593" s="15"/>
      <c r="B593" s="15"/>
      <c r="C593" s="15"/>
      <c r="D593" s="17"/>
      <c r="E593" s="17"/>
      <c r="F593" s="55"/>
      <c r="G593" s="55"/>
      <c r="H593" s="85"/>
      <c r="I593" s="55"/>
      <c r="J593" s="55"/>
      <c r="K593" s="55"/>
      <c r="O593" s="58"/>
    </row>
    <row r="594" spans="1:15" ht="18.75" customHeight="1">
      <c r="A594" s="15"/>
      <c r="B594" s="15"/>
      <c r="C594" s="15"/>
      <c r="D594" s="17"/>
      <c r="E594" s="17"/>
      <c r="F594" s="55"/>
      <c r="G594" s="55"/>
      <c r="H594" s="85"/>
      <c r="I594" s="55"/>
      <c r="J594" s="55"/>
      <c r="K594" s="55"/>
      <c r="O594" s="58"/>
    </row>
    <row r="595" spans="1:15" ht="18.75" customHeight="1">
      <c r="A595" s="15"/>
      <c r="B595" s="15"/>
      <c r="C595" s="15"/>
      <c r="D595" s="17"/>
      <c r="E595" s="17"/>
      <c r="F595" s="55"/>
      <c r="G595" s="55"/>
      <c r="H595" s="85"/>
      <c r="I595" s="55"/>
      <c r="J595" s="55"/>
      <c r="K595" s="55"/>
      <c r="O595" s="58"/>
    </row>
    <row r="596" spans="1:15" ht="18.75" customHeight="1">
      <c r="A596" s="15"/>
      <c r="B596" s="15"/>
      <c r="C596" s="15"/>
      <c r="D596" s="17"/>
      <c r="E596" s="17"/>
      <c r="F596" s="55"/>
      <c r="G596" s="55"/>
      <c r="H596" s="85"/>
      <c r="I596" s="55"/>
      <c r="J596" s="55"/>
      <c r="K596" s="55"/>
      <c r="O596" s="58"/>
    </row>
    <row r="597" spans="1:15" ht="18.75" customHeight="1">
      <c r="A597" s="15"/>
      <c r="B597" s="15"/>
      <c r="C597" s="15"/>
      <c r="D597" s="17"/>
      <c r="E597" s="17"/>
      <c r="F597" s="55"/>
      <c r="G597" s="55"/>
      <c r="H597" s="85"/>
      <c r="I597" s="55"/>
      <c r="J597" s="55"/>
      <c r="K597" s="55"/>
      <c r="O597" s="58"/>
    </row>
    <row r="598" spans="1:15" ht="18.75" customHeight="1">
      <c r="A598" s="15"/>
      <c r="B598" s="15"/>
      <c r="C598" s="15"/>
      <c r="D598" s="17"/>
      <c r="E598" s="17"/>
      <c r="F598" s="55"/>
      <c r="G598" s="55"/>
      <c r="H598" s="85"/>
      <c r="I598" s="55"/>
      <c r="J598" s="55"/>
      <c r="K598" s="55"/>
      <c r="O598" s="58"/>
    </row>
    <row r="599" spans="1:15" ht="18.75" customHeight="1">
      <c r="A599" s="15"/>
      <c r="B599" s="15"/>
      <c r="C599" s="15"/>
      <c r="D599" s="17"/>
      <c r="E599" s="17"/>
      <c r="F599" s="55"/>
      <c r="G599" s="55"/>
      <c r="H599" s="85"/>
      <c r="I599" s="55"/>
      <c r="J599" s="55"/>
      <c r="K599" s="55"/>
      <c r="O599" s="58"/>
    </row>
    <row r="600" spans="1:15" ht="18.75" customHeight="1">
      <c r="A600" s="15"/>
      <c r="B600" s="15"/>
      <c r="C600" s="15"/>
      <c r="D600" s="17"/>
      <c r="E600" s="17"/>
      <c r="F600" s="55"/>
      <c r="G600" s="55"/>
      <c r="H600" s="85"/>
      <c r="I600" s="55"/>
      <c r="J600" s="55"/>
      <c r="K600" s="55"/>
      <c r="O600" s="58"/>
    </row>
    <row r="601" spans="1:15" ht="18.75" customHeight="1">
      <c r="A601" s="15"/>
      <c r="B601" s="15"/>
      <c r="C601" s="15"/>
      <c r="D601" s="17"/>
      <c r="E601" s="17"/>
      <c r="F601" s="55"/>
      <c r="G601" s="55"/>
      <c r="H601" s="85"/>
      <c r="I601" s="55"/>
      <c r="J601" s="55"/>
      <c r="K601" s="55"/>
      <c r="O601" s="58"/>
    </row>
    <row r="602" spans="1:15" ht="18.75" customHeight="1">
      <c r="A602" s="15"/>
      <c r="B602" s="15"/>
      <c r="C602" s="15"/>
      <c r="D602" s="17"/>
      <c r="E602" s="17"/>
      <c r="F602" s="55"/>
      <c r="G602" s="55"/>
      <c r="H602" s="85"/>
      <c r="I602" s="55"/>
      <c r="J602" s="55"/>
      <c r="K602" s="55"/>
      <c r="O602" s="58"/>
    </row>
    <row r="603" spans="1:15" ht="18.75" customHeight="1">
      <c r="A603" s="15"/>
      <c r="B603" s="15"/>
      <c r="C603" s="15"/>
      <c r="D603" s="17"/>
      <c r="E603" s="17"/>
      <c r="F603" s="55"/>
      <c r="G603" s="55"/>
      <c r="H603" s="85"/>
      <c r="I603" s="55"/>
      <c r="J603" s="55"/>
      <c r="K603" s="55"/>
      <c r="O603" s="58"/>
    </row>
    <row r="604" spans="1:15" ht="18.75" customHeight="1">
      <c r="A604" s="15"/>
      <c r="B604" s="15"/>
      <c r="C604" s="15"/>
      <c r="D604" s="17"/>
      <c r="E604" s="17"/>
      <c r="F604" s="55"/>
      <c r="G604" s="55"/>
      <c r="H604" s="85"/>
      <c r="I604" s="55"/>
      <c r="J604" s="55"/>
      <c r="K604" s="55"/>
      <c r="O604" s="58"/>
    </row>
    <row r="605" spans="1:15" ht="18.75" customHeight="1">
      <c r="A605" s="15"/>
      <c r="B605" s="15"/>
      <c r="C605" s="15"/>
      <c r="D605" s="17"/>
      <c r="E605" s="17"/>
      <c r="F605" s="55"/>
      <c r="G605" s="55"/>
      <c r="H605" s="85"/>
      <c r="I605" s="55"/>
      <c r="J605" s="55"/>
      <c r="K605" s="55"/>
      <c r="O605" s="58"/>
    </row>
    <row r="606" spans="1:15" ht="18.75" customHeight="1">
      <c r="A606" s="15"/>
      <c r="B606" s="15"/>
      <c r="C606" s="15"/>
      <c r="D606" s="17"/>
      <c r="E606" s="17"/>
      <c r="F606" s="55"/>
      <c r="G606" s="55"/>
      <c r="H606" s="85"/>
      <c r="I606" s="55"/>
      <c r="J606" s="55"/>
      <c r="K606" s="55"/>
      <c r="O606" s="58"/>
    </row>
    <row r="607" spans="1:15" ht="18.75" customHeight="1">
      <c r="A607" s="15"/>
      <c r="B607" s="15"/>
      <c r="C607" s="15"/>
      <c r="D607" s="17"/>
      <c r="E607" s="17"/>
      <c r="F607" s="55"/>
      <c r="G607" s="55"/>
      <c r="H607" s="85"/>
      <c r="I607" s="55"/>
      <c r="J607" s="55"/>
      <c r="K607" s="55"/>
      <c r="O607" s="58"/>
    </row>
    <row r="608" spans="1:15" ht="18.75" customHeight="1">
      <c r="A608" s="15"/>
      <c r="B608" s="15"/>
      <c r="C608" s="15"/>
      <c r="D608" s="17"/>
      <c r="E608" s="17"/>
      <c r="F608" s="55"/>
      <c r="G608" s="55"/>
      <c r="H608" s="85"/>
      <c r="I608" s="55"/>
      <c r="J608" s="55"/>
      <c r="K608" s="55"/>
      <c r="O608" s="58"/>
    </row>
    <row r="609" spans="1:15" ht="18.75" customHeight="1">
      <c r="A609" s="15"/>
      <c r="B609" s="15"/>
      <c r="C609" s="15"/>
      <c r="D609" s="17"/>
      <c r="E609" s="17"/>
      <c r="F609" s="55"/>
      <c r="G609" s="55"/>
      <c r="H609" s="85"/>
      <c r="I609" s="55"/>
      <c r="J609" s="55"/>
      <c r="K609" s="55"/>
      <c r="O609" s="58"/>
    </row>
    <row r="610" spans="1:15" ht="18.75" customHeight="1">
      <c r="A610" s="15"/>
      <c r="B610" s="15"/>
      <c r="C610" s="15"/>
      <c r="D610" s="17"/>
      <c r="E610" s="17"/>
      <c r="F610" s="55"/>
      <c r="G610" s="55"/>
      <c r="H610" s="85"/>
      <c r="I610" s="55"/>
      <c r="J610" s="55"/>
      <c r="K610" s="55"/>
      <c r="O610" s="58"/>
    </row>
    <row r="611" spans="1:15" ht="18.75" customHeight="1">
      <c r="A611" s="15"/>
      <c r="B611" s="15"/>
      <c r="C611" s="15"/>
      <c r="D611" s="17"/>
      <c r="E611" s="17"/>
      <c r="F611" s="55"/>
      <c r="G611" s="55"/>
      <c r="H611" s="85"/>
      <c r="I611" s="55"/>
      <c r="J611" s="55"/>
      <c r="K611" s="55"/>
      <c r="O611" s="58"/>
    </row>
    <row r="612" spans="1:15" ht="18.75" customHeight="1">
      <c r="A612" s="15"/>
      <c r="B612" s="15"/>
      <c r="C612" s="15"/>
      <c r="D612" s="17"/>
      <c r="E612" s="17"/>
      <c r="F612" s="55"/>
      <c r="G612" s="55"/>
      <c r="H612" s="85"/>
      <c r="I612" s="55"/>
      <c r="J612" s="55"/>
      <c r="K612" s="55"/>
      <c r="O612" s="58"/>
    </row>
    <row r="613" spans="1:15" ht="18.75" customHeight="1">
      <c r="A613" s="15"/>
      <c r="B613" s="15"/>
      <c r="C613" s="15"/>
      <c r="D613" s="17"/>
      <c r="E613" s="17"/>
      <c r="F613" s="55"/>
      <c r="G613" s="55"/>
      <c r="H613" s="85"/>
      <c r="I613" s="55"/>
      <c r="J613" s="55"/>
      <c r="K613" s="55"/>
      <c r="O613" s="58"/>
    </row>
    <row r="614" spans="1:15" ht="18.75" customHeight="1">
      <c r="A614" s="15"/>
      <c r="B614" s="15"/>
      <c r="C614" s="15"/>
      <c r="D614" s="17"/>
      <c r="E614" s="17"/>
      <c r="F614" s="55"/>
      <c r="G614" s="55"/>
      <c r="H614" s="85"/>
      <c r="I614" s="55"/>
      <c r="J614" s="55"/>
      <c r="K614" s="55"/>
      <c r="O614" s="58"/>
    </row>
    <row r="615" spans="1:15" ht="18.75" customHeight="1">
      <c r="A615" s="15"/>
      <c r="B615" s="15"/>
      <c r="C615" s="15"/>
      <c r="D615" s="17"/>
      <c r="E615" s="17"/>
      <c r="F615" s="55"/>
      <c r="G615" s="55"/>
      <c r="H615" s="85"/>
      <c r="I615" s="55"/>
      <c r="J615" s="55"/>
      <c r="K615" s="55"/>
      <c r="O615" s="58"/>
    </row>
    <row r="616" spans="1:15" ht="18.75" customHeight="1">
      <c r="A616" s="15"/>
      <c r="B616" s="15"/>
      <c r="C616" s="15"/>
      <c r="D616" s="17"/>
      <c r="E616" s="17"/>
      <c r="F616" s="55"/>
      <c r="G616" s="55"/>
      <c r="H616" s="85"/>
      <c r="I616" s="55"/>
      <c r="J616" s="55"/>
      <c r="K616" s="55"/>
      <c r="O616" s="58"/>
    </row>
    <row r="617" spans="1:15" ht="18.75" customHeight="1">
      <c r="A617" s="15"/>
      <c r="B617" s="15"/>
      <c r="C617" s="15"/>
      <c r="D617" s="17"/>
      <c r="E617" s="17"/>
      <c r="F617" s="55"/>
      <c r="G617" s="55"/>
      <c r="H617" s="85"/>
      <c r="I617" s="55"/>
      <c r="J617" s="55"/>
      <c r="K617" s="55"/>
      <c r="O617" s="58"/>
    </row>
    <row r="618" spans="1:15" ht="18.75" customHeight="1">
      <c r="A618" s="15"/>
      <c r="B618" s="15"/>
      <c r="C618" s="15"/>
      <c r="D618" s="17"/>
      <c r="E618" s="17"/>
      <c r="F618" s="55"/>
      <c r="G618" s="55"/>
      <c r="H618" s="85"/>
      <c r="I618" s="55"/>
      <c r="J618" s="55"/>
      <c r="K618" s="55"/>
      <c r="O618" s="58"/>
    </row>
    <row r="619" spans="1:15" ht="18.75" customHeight="1">
      <c r="A619" s="15"/>
      <c r="B619" s="15"/>
      <c r="C619" s="15"/>
      <c r="D619" s="17"/>
      <c r="E619" s="17"/>
      <c r="F619" s="55"/>
      <c r="G619" s="55"/>
      <c r="H619" s="85"/>
      <c r="I619" s="55"/>
      <c r="J619" s="55"/>
      <c r="K619" s="55"/>
      <c r="O619" s="58"/>
    </row>
    <row r="620" spans="1:15" ht="18.75" customHeight="1">
      <c r="A620" s="15"/>
      <c r="B620" s="15"/>
      <c r="C620" s="15"/>
      <c r="D620" s="17"/>
      <c r="E620" s="17"/>
      <c r="F620" s="55"/>
      <c r="G620" s="55"/>
      <c r="H620" s="85"/>
      <c r="I620" s="55"/>
      <c r="J620" s="55"/>
      <c r="K620" s="55"/>
      <c r="O620" s="58"/>
    </row>
    <row r="621" spans="1:15" ht="18.75" customHeight="1">
      <c r="A621" s="15"/>
      <c r="B621" s="15"/>
      <c r="C621" s="15"/>
      <c r="D621" s="17"/>
      <c r="E621" s="17"/>
      <c r="F621" s="55"/>
      <c r="G621" s="55"/>
      <c r="H621" s="85"/>
      <c r="I621" s="55"/>
      <c r="J621" s="55"/>
      <c r="K621" s="55"/>
      <c r="O621" s="58"/>
    </row>
    <row r="622" spans="1:15" ht="18.75" customHeight="1">
      <c r="A622" s="15"/>
      <c r="B622" s="15"/>
      <c r="C622" s="15"/>
      <c r="D622" s="17"/>
      <c r="E622" s="17"/>
      <c r="F622" s="55"/>
      <c r="G622" s="55"/>
      <c r="H622" s="85"/>
      <c r="I622" s="55"/>
      <c r="J622" s="55"/>
      <c r="K622" s="55"/>
      <c r="O622" s="58"/>
    </row>
    <row r="623" spans="1:15" ht="18.75" customHeight="1">
      <c r="A623" s="15"/>
      <c r="B623" s="15"/>
      <c r="C623" s="15"/>
      <c r="D623" s="17"/>
      <c r="E623" s="17"/>
      <c r="F623" s="55"/>
      <c r="G623" s="55"/>
      <c r="H623" s="85"/>
      <c r="I623" s="55"/>
      <c r="J623" s="55"/>
      <c r="K623" s="55"/>
      <c r="O623" s="58"/>
    </row>
    <row r="624" spans="1:15" ht="18.75" customHeight="1">
      <c r="A624" s="15"/>
      <c r="B624" s="15"/>
      <c r="C624" s="15"/>
      <c r="D624" s="17"/>
      <c r="E624" s="17"/>
      <c r="F624" s="55"/>
      <c r="G624" s="55"/>
      <c r="H624" s="85"/>
      <c r="I624" s="55"/>
      <c r="J624" s="55"/>
      <c r="K624" s="55"/>
      <c r="O624" s="58"/>
    </row>
    <row r="625" spans="1:15" ht="18.75" customHeight="1">
      <c r="A625" s="15"/>
      <c r="B625" s="15"/>
      <c r="C625" s="15"/>
      <c r="D625" s="17"/>
      <c r="E625" s="17"/>
      <c r="F625" s="55"/>
      <c r="G625" s="55"/>
      <c r="H625" s="85"/>
      <c r="I625" s="55"/>
      <c r="J625" s="55"/>
      <c r="K625" s="55"/>
      <c r="O625" s="58"/>
    </row>
    <row r="626" spans="1:15" ht="18.75" customHeight="1">
      <c r="A626" s="15"/>
      <c r="B626" s="15"/>
      <c r="C626" s="15"/>
      <c r="D626" s="17"/>
      <c r="E626" s="17"/>
      <c r="F626" s="55"/>
      <c r="G626" s="55"/>
      <c r="H626" s="85"/>
      <c r="I626" s="55"/>
      <c r="J626" s="55"/>
      <c r="K626" s="55"/>
      <c r="O626" s="58"/>
    </row>
    <row r="627" spans="1:15" ht="18.75" customHeight="1">
      <c r="A627" s="15"/>
      <c r="B627" s="15"/>
      <c r="C627" s="15"/>
      <c r="D627" s="17"/>
      <c r="E627" s="17"/>
      <c r="F627" s="55"/>
      <c r="G627" s="55"/>
      <c r="H627" s="85"/>
      <c r="I627" s="55"/>
      <c r="J627" s="55"/>
      <c r="K627" s="55"/>
      <c r="O627" s="58"/>
    </row>
    <row r="628" spans="1:15" ht="18.75" customHeight="1">
      <c r="A628" s="15"/>
      <c r="B628" s="15"/>
      <c r="C628" s="15"/>
      <c r="D628" s="17"/>
      <c r="E628" s="17"/>
      <c r="F628" s="55"/>
      <c r="G628" s="55"/>
      <c r="H628" s="85"/>
      <c r="I628" s="55"/>
      <c r="J628" s="55"/>
      <c r="K628" s="55"/>
      <c r="O628" s="58"/>
    </row>
    <row r="629" spans="1:15" ht="18.75" customHeight="1">
      <c r="A629" s="15"/>
      <c r="B629" s="15"/>
      <c r="C629" s="15"/>
      <c r="D629" s="17"/>
      <c r="E629" s="17"/>
      <c r="F629" s="55"/>
      <c r="G629" s="55"/>
      <c r="H629" s="85"/>
      <c r="I629" s="55"/>
      <c r="J629" s="55"/>
      <c r="K629" s="55"/>
      <c r="O629" s="58"/>
    </row>
    <row r="630" spans="1:15" ht="18.75" customHeight="1">
      <c r="A630" s="15"/>
      <c r="B630" s="15"/>
      <c r="C630" s="15"/>
      <c r="D630" s="17"/>
      <c r="E630" s="17"/>
      <c r="F630" s="55"/>
      <c r="G630" s="55"/>
      <c r="H630" s="85"/>
      <c r="I630" s="55"/>
      <c r="J630" s="55"/>
      <c r="K630" s="55"/>
      <c r="O630" s="58"/>
    </row>
    <row r="631" spans="1:15" ht="18.75" customHeight="1">
      <c r="A631" s="15"/>
      <c r="B631" s="15"/>
      <c r="C631" s="15"/>
      <c r="D631" s="17"/>
      <c r="E631" s="17"/>
      <c r="F631" s="55"/>
      <c r="G631" s="55"/>
      <c r="H631" s="85"/>
      <c r="I631" s="55"/>
      <c r="J631" s="55"/>
      <c r="K631" s="55"/>
      <c r="O631" s="58"/>
    </row>
    <row r="632" spans="1:15" ht="18.75" customHeight="1">
      <c r="A632" s="15"/>
      <c r="B632" s="15"/>
      <c r="C632" s="15"/>
      <c r="D632" s="17"/>
      <c r="E632" s="17"/>
      <c r="F632" s="55"/>
      <c r="G632" s="55"/>
      <c r="H632" s="85"/>
      <c r="I632" s="55"/>
      <c r="J632" s="55"/>
      <c r="K632" s="55"/>
      <c r="O632" s="58"/>
    </row>
    <row r="633" spans="1:15" ht="18.75" customHeight="1">
      <c r="A633" s="15"/>
      <c r="B633" s="15"/>
      <c r="C633" s="15"/>
      <c r="D633" s="17"/>
      <c r="E633" s="17"/>
      <c r="F633" s="55"/>
      <c r="G633" s="55"/>
      <c r="H633" s="85"/>
      <c r="I633" s="55"/>
      <c r="J633" s="55"/>
      <c r="K633" s="55"/>
      <c r="O633" s="58"/>
    </row>
    <row r="634" spans="1:15" ht="18.75" customHeight="1">
      <c r="A634" s="15"/>
      <c r="B634" s="15"/>
      <c r="C634" s="15"/>
      <c r="D634" s="17"/>
      <c r="E634" s="17"/>
      <c r="F634" s="55"/>
      <c r="G634" s="55"/>
      <c r="H634" s="85"/>
      <c r="I634" s="55"/>
      <c r="J634" s="55"/>
      <c r="K634" s="55"/>
      <c r="O634" s="58"/>
    </row>
    <row r="635" spans="1:15" ht="18.75" customHeight="1">
      <c r="A635" s="15"/>
      <c r="B635" s="15"/>
      <c r="C635" s="15"/>
      <c r="D635" s="17"/>
      <c r="E635" s="17"/>
      <c r="F635" s="55"/>
      <c r="G635" s="55"/>
      <c r="H635" s="85"/>
      <c r="I635" s="55"/>
      <c r="J635" s="55"/>
      <c r="K635" s="55"/>
      <c r="O635" s="58"/>
    </row>
    <row r="636" spans="1:15" ht="18.75" customHeight="1">
      <c r="A636" s="15"/>
      <c r="B636" s="15"/>
      <c r="C636" s="15"/>
      <c r="D636" s="17"/>
      <c r="E636" s="17"/>
      <c r="F636" s="55"/>
      <c r="G636" s="55"/>
      <c r="H636" s="85"/>
      <c r="I636" s="55"/>
      <c r="J636" s="55"/>
      <c r="K636" s="55"/>
      <c r="O636" s="58"/>
    </row>
    <row r="637" spans="1:15" ht="18.75" customHeight="1">
      <c r="A637" s="15"/>
      <c r="B637" s="15"/>
      <c r="C637" s="15"/>
      <c r="D637" s="17"/>
      <c r="E637" s="17"/>
      <c r="F637" s="55"/>
      <c r="G637" s="55"/>
      <c r="H637" s="85"/>
      <c r="I637" s="55"/>
      <c r="J637" s="55"/>
      <c r="K637" s="55"/>
      <c r="O637" s="58"/>
    </row>
    <row r="638" spans="1:15" ht="18.75" customHeight="1">
      <c r="A638" s="15"/>
      <c r="B638" s="15"/>
      <c r="C638" s="15"/>
      <c r="D638" s="17"/>
      <c r="E638" s="17"/>
      <c r="F638" s="55"/>
      <c r="G638" s="55"/>
      <c r="H638" s="85"/>
      <c r="I638" s="55"/>
      <c r="J638" s="55"/>
      <c r="K638" s="55"/>
      <c r="O638" s="58"/>
    </row>
    <row r="639" spans="1:15" ht="18.75" customHeight="1">
      <c r="A639" s="15"/>
      <c r="B639" s="15"/>
      <c r="C639" s="15"/>
      <c r="D639" s="17"/>
      <c r="E639" s="17"/>
      <c r="F639" s="55"/>
      <c r="G639" s="55"/>
      <c r="H639" s="85"/>
      <c r="I639" s="55"/>
      <c r="J639" s="55"/>
      <c r="K639" s="55"/>
      <c r="O639" s="58"/>
    </row>
    <row r="640" spans="1:15" ht="18.75" customHeight="1">
      <c r="A640" s="15"/>
      <c r="B640" s="15"/>
      <c r="C640" s="15"/>
      <c r="D640" s="17"/>
      <c r="E640" s="17"/>
      <c r="F640" s="55"/>
      <c r="G640" s="55"/>
      <c r="H640" s="85"/>
      <c r="I640" s="55"/>
      <c r="J640" s="55"/>
      <c r="K640" s="55"/>
      <c r="O640" s="58"/>
    </row>
    <row r="641" spans="1:15" ht="18.75" customHeight="1">
      <c r="A641" s="15"/>
      <c r="B641" s="15"/>
      <c r="C641" s="15"/>
      <c r="D641" s="17"/>
      <c r="E641" s="17"/>
      <c r="F641" s="55"/>
      <c r="G641" s="55"/>
      <c r="H641" s="85"/>
      <c r="I641" s="55"/>
      <c r="J641" s="55"/>
      <c r="K641" s="55"/>
      <c r="O641" s="58"/>
    </row>
    <row r="642" spans="1:15" ht="18.75" customHeight="1">
      <c r="A642" s="15"/>
      <c r="B642" s="15"/>
      <c r="C642" s="15"/>
      <c r="D642" s="17"/>
      <c r="E642" s="17"/>
      <c r="F642" s="55"/>
      <c r="G642" s="55"/>
      <c r="H642" s="85"/>
      <c r="I642" s="55"/>
      <c r="J642" s="55"/>
      <c r="K642" s="55"/>
      <c r="O642" s="58"/>
    </row>
    <row r="643" spans="1:15" ht="18.75" customHeight="1">
      <c r="A643" s="15"/>
      <c r="B643" s="15"/>
      <c r="C643" s="15"/>
      <c r="D643" s="17"/>
      <c r="E643" s="17"/>
      <c r="F643" s="55"/>
      <c r="G643" s="55"/>
      <c r="H643" s="85"/>
      <c r="I643" s="55"/>
      <c r="J643" s="55"/>
      <c r="K643" s="55"/>
      <c r="O643" s="58"/>
    </row>
    <row r="644" spans="1:15" ht="18.75" customHeight="1">
      <c r="A644" s="15"/>
      <c r="B644" s="15"/>
      <c r="C644" s="15"/>
      <c r="D644" s="17"/>
      <c r="E644" s="17"/>
      <c r="F644" s="55"/>
      <c r="G644" s="55"/>
      <c r="H644" s="85"/>
      <c r="I644" s="55"/>
      <c r="J644" s="55"/>
      <c r="K644" s="55"/>
      <c r="O644" s="58"/>
    </row>
    <row r="645" spans="1:15" ht="18.75" customHeight="1">
      <c r="A645" s="15"/>
      <c r="B645" s="15"/>
      <c r="C645" s="15"/>
      <c r="D645" s="17"/>
      <c r="E645" s="17"/>
      <c r="F645" s="55"/>
      <c r="G645" s="55"/>
      <c r="H645" s="85"/>
      <c r="I645" s="55"/>
      <c r="J645" s="55"/>
      <c r="K645" s="55"/>
      <c r="O645" s="58"/>
    </row>
    <row r="646" spans="1:15" ht="18.75" customHeight="1">
      <c r="A646" s="15"/>
      <c r="B646" s="15"/>
      <c r="C646" s="15"/>
      <c r="D646" s="17"/>
      <c r="E646" s="17"/>
      <c r="F646" s="55"/>
      <c r="G646" s="55"/>
      <c r="H646" s="85"/>
      <c r="I646" s="55"/>
      <c r="J646" s="55"/>
      <c r="K646" s="55"/>
      <c r="O646" s="58"/>
    </row>
    <row r="647" spans="1:15" ht="18.75" customHeight="1">
      <c r="A647" s="15"/>
      <c r="B647" s="15"/>
      <c r="C647" s="15"/>
      <c r="D647" s="17"/>
      <c r="E647" s="17"/>
      <c r="F647" s="55"/>
      <c r="G647" s="55"/>
      <c r="H647" s="85"/>
      <c r="I647" s="55"/>
      <c r="J647" s="55"/>
      <c r="K647" s="55"/>
      <c r="O647" s="58"/>
    </row>
    <row r="648" spans="1:15" ht="18.75" customHeight="1">
      <c r="A648" s="15"/>
      <c r="B648" s="15"/>
      <c r="C648" s="15"/>
      <c r="D648" s="17"/>
      <c r="E648" s="17"/>
      <c r="F648" s="55"/>
      <c r="G648" s="55"/>
      <c r="H648" s="85"/>
      <c r="I648" s="55"/>
      <c r="J648" s="55"/>
      <c r="K648" s="55"/>
      <c r="O648" s="58"/>
    </row>
    <row r="649" spans="1:15" ht="18.75" customHeight="1">
      <c r="A649" s="15"/>
      <c r="B649" s="15"/>
      <c r="C649" s="15"/>
      <c r="D649" s="17"/>
      <c r="E649" s="17"/>
      <c r="F649" s="55"/>
      <c r="G649" s="55"/>
      <c r="H649" s="85"/>
      <c r="I649" s="55"/>
      <c r="J649" s="55"/>
      <c r="K649" s="55"/>
      <c r="O649" s="58"/>
    </row>
    <row r="650" spans="1:15" ht="18.75" customHeight="1">
      <c r="A650" s="15"/>
      <c r="B650" s="15"/>
      <c r="C650" s="15"/>
      <c r="D650" s="17"/>
      <c r="E650" s="17"/>
      <c r="F650" s="55"/>
      <c r="G650" s="55"/>
      <c r="H650" s="85"/>
      <c r="I650" s="55"/>
      <c r="J650" s="55"/>
      <c r="K650" s="55"/>
      <c r="O650" s="58"/>
    </row>
    <row r="651" spans="1:15" ht="18.75" customHeight="1">
      <c r="A651" s="15"/>
      <c r="B651" s="15"/>
      <c r="C651" s="15"/>
      <c r="D651" s="17"/>
      <c r="E651" s="17"/>
      <c r="F651" s="55"/>
      <c r="G651" s="55"/>
      <c r="H651" s="85"/>
      <c r="I651" s="55"/>
      <c r="J651" s="55"/>
      <c r="K651" s="55"/>
      <c r="O651" s="58"/>
    </row>
    <row r="652" spans="1:15" ht="18.75" customHeight="1">
      <c r="A652" s="15"/>
      <c r="B652" s="15"/>
      <c r="C652" s="15"/>
      <c r="D652" s="17"/>
      <c r="E652" s="17"/>
      <c r="F652" s="55"/>
      <c r="G652" s="55"/>
      <c r="H652" s="85"/>
      <c r="I652" s="55"/>
      <c r="J652" s="55"/>
      <c r="K652" s="55"/>
      <c r="O652" s="58"/>
    </row>
    <row r="653" spans="1:15" ht="18.75" customHeight="1">
      <c r="A653" s="15"/>
      <c r="B653" s="15"/>
      <c r="C653" s="15"/>
      <c r="D653" s="17"/>
      <c r="E653" s="17"/>
      <c r="F653" s="55"/>
      <c r="G653" s="55"/>
      <c r="H653" s="85"/>
      <c r="I653" s="55"/>
      <c r="J653" s="55"/>
      <c r="K653" s="55"/>
      <c r="O653" s="58"/>
    </row>
    <row r="654" spans="1:15" ht="18.75" customHeight="1">
      <c r="A654" s="15"/>
      <c r="B654" s="15"/>
      <c r="C654" s="15"/>
      <c r="D654" s="17"/>
      <c r="E654" s="17"/>
      <c r="F654" s="55"/>
      <c r="G654" s="55"/>
      <c r="H654" s="85"/>
      <c r="I654" s="55"/>
      <c r="J654" s="55"/>
      <c r="K654" s="55"/>
      <c r="O654" s="58"/>
    </row>
    <row r="655" spans="1:15" ht="18.75" customHeight="1">
      <c r="A655" s="15"/>
      <c r="B655" s="15"/>
      <c r="C655" s="15"/>
      <c r="D655" s="17"/>
      <c r="E655" s="17"/>
      <c r="F655" s="55"/>
      <c r="G655" s="55"/>
      <c r="H655" s="85"/>
      <c r="I655" s="55"/>
      <c r="J655" s="55"/>
      <c r="K655" s="55"/>
      <c r="O655" s="58"/>
    </row>
    <row r="656" spans="1:15" ht="18.75" customHeight="1">
      <c r="A656" s="15"/>
      <c r="B656" s="15"/>
      <c r="C656" s="15"/>
      <c r="D656" s="17"/>
      <c r="E656" s="17"/>
      <c r="F656" s="55"/>
      <c r="G656" s="55"/>
      <c r="H656" s="85"/>
      <c r="I656" s="55"/>
      <c r="J656" s="55"/>
      <c r="K656" s="55"/>
      <c r="O656" s="58"/>
    </row>
    <row r="657" spans="1:15" ht="18.75" customHeight="1">
      <c r="A657" s="15"/>
      <c r="B657" s="15"/>
      <c r="C657" s="15"/>
      <c r="D657" s="17"/>
      <c r="E657" s="17"/>
      <c r="F657" s="55"/>
      <c r="G657" s="55"/>
      <c r="H657" s="85"/>
      <c r="I657" s="55"/>
      <c r="J657" s="55"/>
      <c r="K657" s="55"/>
      <c r="O657" s="58"/>
    </row>
    <row r="658" spans="1:15" ht="18.75" customHeight="1">
      <c r="A658" s="15"/>
      <c r="B658" s="15"/>
      <c r="C658" s="15"/>
      <c r="D658" s="17"/>
      <c r="E658" s="17"/>
      <c r="F658" s="55"/>
      <c r="G658" s="55"/>
      <c r="H658" s="85"/>
      <c r="I658" s="55"/>
      <c r="J658" s="55"/>
      <c r="K658" s="55"/>
      <c r="O658" s="58"/>
    </row>
    <row r="659" spans="1:15" ht="18.75" customHeight="1">
      <c r="A659" s="15"/>
      <c r="B659" s="15"/>
      <c r="C659" s="15"/>
      <c r="D659" s="17"/>
      <c r="E659" s="17"/>
      <c r="F659" s="55"/>
      <c r="G659" s="55"/>
      <c r="H659" s="85"/>
      <c r="I659" s="55"/>
      <c r="J659" s="55"/>
      <c r="K659" s="55"/>
      <c r="O659" s="58"/>
    </row>
    <row r="660" spans="1:15" ht="18.75" customHeight="1">
      <c r="A660" s="15"/>
      <c r="B660" s="15"/>
      <c r="C660" s="15"/>
      <c r="D660" s="17"/>
      <c r="E660" s="17"/>
      <c r="F660" s="55"/>
      <c r="G660" s="55"/>
      <c r="H660" s="85"/>
      <c r="I660" s="55"/>
      <c r="J660" s="55"/>
      <c r="K660" s="55"/>
      <c r="O660" s="58"/>
    </row>
    <row r="661" spans="1:15" ht="18.75" customHeight="1">
      <c r="A661" s="15"/>
      <c r="B661" s="15"/>
      <c r="C661" s="15"/>
      <c r="D661" s="17"/>
      <c r="E661" s="17"/>
      <c r="F661" s="55"/>
      <c r="G661" s="55"/>
      <c r="H661" s="85"/>
      <c r="I661" s="55"/>
      <c r="J661" s="55"/>
      <c r="K661" s="55"/>
      <c r="O661" s="58"/>
    </row>
    <row r="662" spans="1:15" ht="18.75" customHeight="1">
      <c r="A662" s="15"/>
      <c r="B662" s="15"/>
      <c r="C662" s="15"/>
      <c r="D662" s="17"/>
      <c r="E662" s="17"/>
      <c r="F662" s="55"/>
      <c r="G662" s="55"/>
      <c r="H662" s="85"/>
      <c r="I662" s="55"/>
      <c r="J662" s="55"/>
      <c r="K662" s="55"/>
      <c r="O662" s="58"/>
    </row>
    <row r="663" spans="1:15" ht="18.75" customHeight="1">
      <c r="A663" s="15"/>
      <c r="B663" s="15"/>
      <c r="C663" s="15"/>
      <c r="D663" s="17"/>
      <c r="E663" s="17"/>
      <c r="F663" s="55"/>
      <c r="G663" s="55"/>
      <c r="H663" s="85"/>
      <c r="I663" s="55"/>
      <c r="J663" s="55"/>
      <c r="K663" s="55"/>
      <c r="O663" s="58"/>
    </row>
    <row r="664" spans="1:15" ht="18.75" customHeight="1">
      <c r="A664" s="15"/>
      <c r="B664" s="15"/>
      <c r="C664" s="15"/>
      <c r="D664" s="17"/>
      <c r="E664" s="17"/>
      <c r="F664" s="55"/>
      <c r="G664" s="55"/>
      <c r="H664" s="85"/>
      <c r="I664" s="55"/>
      <c r="J664" s="55"/>
      <c r="K664" s="55"/>
      <c r="O664" s="58"/>
    </row>
    <row r="665" spans="1:15" ht="18.75" customHeight="1">
      <c r="A665" s="15"/>
      <c r="B665" s="15"/>
      <c r="C665" s="15"/>
      <c r="D665" s="17"/>
      <c r="E665" s="17"/>
      <c r="F665" s="55"/>
      <c r="G665" s="55"/>
      <c r="H665" s="85"/>
      <c r="I665" s="55"/>
      <c r="J665" s="55"/>
      <c r="K665" s="55"/>
      <c r="O665" s="58"/>
    </row>
    <row r="666" spans="1:15" ht="18.75" customHeight="1">
      <c r="A666" s="15"/>
      <c r="B666" s="15"/>
      <c r="C666" s="15"/>
      <c r="D666" s="17"/>
      <c r="E666" s="17"/>
      <c r="F666" s="55"/>
      <c r="G666" s="55"/>
      <c r="H666" s="85"/>
      <c r="I666" s="55"/>
      <c r="J666" s="55"/>
      <c r="K666" s="55"/>
      <c r="O666" s="58"/>
    </row>
    <row r="667" spans="1:15" ht="18.75" customHeight="1">
      <c r="A667" s="15"/>
      <c r="B667" s="15"/>
      <c r="C667" s="15"/>
      <c r="D667" s="17"/>
      <c r="E667" s="17"/>
      <c r="F667" s="55"/>
      <c r="G667" s="55"/>
      <c r="H667" s="85"/>
      <c r="I667" s="55"/>
      <c r="J667" s="55"/>
      <c r="K667" s="55"/>
      <c r="O667" s="58"/>
    </row>
    <row r="668" spans="1:15" ht="18.75" customHeight="1">
      <c r="A668" s="15"/>
      <c r="B668" s="15"/>
      <c r="C668" s="15"/>
      <c r="D668" s="17"/>
      <c r="E668" s="17"/>
      <c r="F668" s="55"/>
      <c r="G668" s="55"/>
      <c r="H668" s="85"/>
      <c r="I668" s="55"/>
      <c r="J668" s="55"/>
      <c r="K668" s="55"/>
      <c r="O668" s="58"/>
    </row>
    <row r="669" spans="1:15" ht="18.75" customHeight="1">
      <c r="A669" s="15"/>
      <c r="B669" s="15"/>
      <c r="C669" s="15"/>
      <c r="D669" s="17"/>
      <c r="E669" s="17"/>
      <c r="F669" s="55"/>
      <c r="G669" s="55"/>
      <c r="H669" s="85"/>
      <c r="I669" s="55"/>
      <c r="J669" s="55"/>
      <c r="K669" s="55"/>
      <c r="O669" s="58"/>
    </row>
    <row r="670" spans="1:15" ht="18.75" customHeight="1">
      <c r="A670" s="15"/>
      <c r="B670" s="15"/>
      <c r="C670" s="15"/>
      <c r="D670" s="17"/>
      <c r="E670" s="17"/>
      <c r="F670" s="55"/>
      <c r="G670" s="55"/>
      <c r="H670" s="85"/>
      <c r="I670" s="55"/>
      <c r="J670" s="55"/>
      <c r="K670" s="55"/>
      <c r="O670" s="58"/>
    </row>
    <row r="671" spans="1:15" ht="18.75" customHeight="1">
      <c r="A671" s="15"/>
      <c r="B671" s="15"/>
      <c r="C671" s="15"/>
      <c r="D671" s="17"/>
      <c r="E671" s="17"/>
      <c r="F671" s="55"/>
      <c r="G671" s="55"/>
      <c r="H671" s="85"/>
      <c r="I671" s="55"/>
      <c r="J671" s="55"/>
      <c r="K671" s="55"/>
      <c r="O671" s="58"/>
    </row>
    <row r="672" spans="1:15" ht="18.75" customHeight="1">
      <c r="A672" s="15"/>
      <c r="B672" s="15"/>
      <c r="C672" s="15"/>
      <c r="D672" s="17"/>
      <c r="E672" s="17"/>
      <c r="F672" s="55"/>
      <c r="G672" s="55"/>
      <c r="H672" s="85"/>
      <c r="I672" s="55"/>
      <c r="J672" s="55"/>
      <c r="K672" s="55"/>
      <c r="O672" s="58"/>
    </row>
    <row r="673" spans="1:15" ht="18.75" customHeight="1">
      <c r="A673" s="15"/>
      <c r="B673" s="15"/>
      <c r="C673" s="15"/>
      <c r="D673" s="17"/>
      <c r="E673" s="17"/>
      <c r="F673" s="55"/>
      <c r="G673" s="55"/>
      <c r="H673" s="85"/>
      <c r="I673" s="55"/>
      <c r="J673" s="55"/>
      <c r="K673" s="55"/>
      <c r="O673" s="58"/>
    </row>
    <row r="674" spans="1:15" ht="18.75" customHeight="1">
      <c r="A674" s="15"/>
      <c r="B674" s="15"/>
      <c r="C674" s="15"/>
      <c r="D674" s="17"/>
      <c r="E674" s="17"/>
      <c r="F674" s="55"/>
      <c r="G674" s="55"/>
      <c r="H674" s="85"/>
      <c r="I674" s="55"/>
      <c r="J674" s="55"/>
      <c r="K674" s="55"/>
      <c r="O674" s="58"/>
    </row>
    <row r="675" spans="1:15" ht="18.75" customHeight="1">
      <c r="A675" s="15"/>
      <c r="B675" s="15"/>
      <c r="C675" s="15"/>
      <c r="D675" s="17"/>
      <c r="E675" s="17"/>
      <c r="F675" s="55"/>
      <c r="G675" s="55"/>
      <c r="H675" s="85"/>
      <c r="I675" s="55"/>
      <c r="J675" s="55"/>
      <c r="K675" s="55"/>
      <c r="O675" s="58"/>
    </row>
    <row r="676" spans="1:15" ht="18.75" customHeight="1">
      <c r="A676" s="15"/>
      <c r="B676" s="15"/>
      <c r="C676" s="15"/>
      <c r="D676" s="17"/>
      <c r="E676" s="17"/>
      <c r="F676" s="55"/>
      <c r="G676" s="55"/>
      <c r="H676" s="85"/>
      <c r="I676" s="55"/>
      <c r="J676" s="55"/>
      <c r="K676" s="55"/>
      <c r="O676" s="58"/>
    </row>
    <row r="677" spans="1:15" ht="18.75" customHeight="1">
      <c r="A677" s="15"/>
      <c r="B677" s="15"/>
      <c r="C677" s="15"/>
      <c r="D677" s="17"/>
      <c r="E677" s="17"/>
      <c r="F677" s="55"/>
      <c r="G677" s="55"/>
      <c r="H677" s="85"/>
      <c r="I677" s="55"/>
      <c r="J677" s="55"/>
      <c r="K677" s="55"/>
      <c r="O677" s="58"/>
    </row>
    <row r="678" spans="1:15" ht="18.75" customHeight="1">
      <c r="A678" s="15"/>
      <c r="B678" s="15"/>
      <c r="C678" s="15"/>
      <c r="D678" s="17"/>
      <c r="E678" s="17"/>
      <c r="F678" s="55"/>
      <c r="G678" s="55"/>
      <c r="H678" s="85"/>
      <c r="I678" s="55"/>
      <c r="J678" s="55"/>
      <c r="K678" s="55"/>
      <c r="O678" s="58"/>
    </row>
    <row r="679" spans="1:15" ht="18.75" customHeight="1">
      <c r="A679" s="15"/>
      <c r="B679" s="15"/>
      <c r="C679" s="15"/>
      <c r="D679" s="17"/>
      <c r="E679" s="17"/>
      <c r="F679" s="55"/>
      <c r="G679" s="55"/>
      <c r="H679" s="85"/>
      <c r="I679" s="55"/>
      <c r="J679" s="55"/>
      <c r="K679" s="55"/>
      <c r="O679" s="58"/>
    </row>
    <row r="680" spans="1:15" ht="18.75" customHeight="1">
      <c r="A680" s="15"/>
      <c r="B680" s="15"/>
      <c r="C680" s="15"/>
      <c r="D680" s="17"/>
      <c r="E680" s="17"/>
      <c r="F680" s="55"/>
      <c r="G680" s="55"/>
      <c r="H680" s="85"/>
      <c r="I680" s="55"/>
      <c r="J680" s="55"/>
      <c r="K680" s="55"/>
      <c r="O680" s="58"/>
    </row>
    <row r="681" spans="1:15" ht="18.75" customHeight="1">
      <c r="A681" s="15"/>
      <c r="B681" s="15"/>
      <c r="C681" s="15"/>
      <c r="D681" s="17"/>
      <c r="E681" s="17"/>
      <c r="F681" s="55"/>
      <c r="G681" s="55"/>
      <c r="H681" s="85"/>
      <c r="I681" s="55"/>
      <c r="J681" s="55"/>
      <c r="K681" s="55"/>
      <c r="O681" s="58"/>
    </row>
    <row r="682" spans="1:15" ht="18.75" customHeight="1">
      <c r="A682" s="15"/>
      <c r="B682" s="15"/>
      <c r="C682" s="15"/>
      <c r="D682" s="17"/>
      <c r="E682" s="17"/>
      <c r="F682" s="55"/>
      <c r="G682" s="55"/>
      <c r="H682" s="85"/>
      <c r="I682" s="55"/>
      <c r="J682" s="55"/>
      <c r="K682" s="55"/>
      <c r="O682" s="58"/>
    </row>
    <row r="683" spans="1:15" ht="18.75" customHeight="1">
      <c r="A683" s="15"/>
      <c r="B683" s="15"/>
      <c r="C683" s="15"/>
      <c r="D683" s="17"/>
      <c r="E683" s="17"/>
      <c r="F683" s="55"/>
      <c r="G683" s="55"/>
      <c r="H683" s="85"/>
      <c r="I683" s="55"/>
      <c r="J683" s="55"/>
      <c r="K683" s="55"/>
      <c r="O683" s="58"/>
    </row>
    <row r="684" spans="1:15" ht="18.75" customHeight="1">
      <c r="A684" s="15"/>
      <c r="B684" s="15"/>
      <c r="C684" s="15"/>
      <c r="D684" s="17"/>
      <c r="E684" s="17"/>
      <c r="F684" s="55"/>
      <c r="G684" s="55"/>
      <c r="H684" s="85"/>
      <c r="I684" s="55"/>
      <c r="J684" s="55"/>
      <c r="K684" s="55"/>
      <c r="O684" s="58"/>
    </row>
    <row r="685" spans="1:15" ht="18.75" customHeight="1">
      <c r="A685" s="15"/>
      <c r="B685" s="15"/>
      <c r="C685" s="15"/>
      <c r="D685" s="17"/>
      <c r="E685" s="17"/>
      <c r="F685" s="55"/>
      <c r="G685" s="55"/>
      <c r="H685" s="85"/>
      <c r="I685" s="55"/>
      <c r="J685" s="55"/>
      <c r="K685" s="55"/>
      <c r="O685" s="58"/>
    </row>
    <row r="686" spans="1:15" ht="18.75" customHeight="1">
      <c r="A686" s="15"/>
      <c r="B686" s="15"/>
      <c r="C686" s="15"/>
      <c r="D686" s="17"/>
      <c r="E686" s="17"/>
      <c r="F686" s="55"/>
      <c r="G686" s="55"/>
      <c r="H686" s="85"/>
      <c r="I686" s="55"/>
      <c r="J686" s="55"/>
      <c r="K686" s="55"/>
      <c r="O686" s="58"/>
    </row>
    <row r="687" spans="1:15" ht="18.75" customHeight="1">
      <c r="A687" s="15"/>
      <c r="B687" s="15"/>
      <c r="C687" s="15"/>
      <c r="D687" s="17"/>
      <c r="E687" s="17"/>
      <c r="F687" s="55"/>
      <c r="G687" s="55"/>
      <c r="H687" s="85"/>
      <c r="I687" s="55"/>
      <c r="J687" s="55"/>
      <c r="K687" s="55"/>
      <c r="O687" s="58"/>
    </row>
    <row r="688" spans="1:15" ht="18.75" customHeight="1">
      <c r="A688" s="15"/>
      <c r="B688" s="15"/>
      <c r="C688" s="15"/>
      <c r="D688" s="17"/>
      <c r="E688" s="17"/>
      <c r="F688" s="55"/>
      <c r="G688" s="55"/>
      <c r="H688" s="85"/>
      <c r="I688" s="55"/>
      <c r="J688" s="55"/>
      <c r="K688" s="55"/>
      <c r="O688" s="58"/>
    </row>
    <row r="689" spans="1:15" ht="18.75" customHeight="1">
      <c r="A689" s="15"/>
      <c r="B689" s="15"/>
      <c r="C689" s="15"/>
      <c r="D689" s="17"/>
      <c r="E689" s="17"/>
      <c r="F689" s="55"/>
      <c r="G689" s="55"/>
      <c r="H689" s="85"/>
      <c r="I689" s="55"/>
      <c r="J689" s="55"/>
      <c r="K689" s="55"/>
      <c r="O689" s="58"/>
    </row>
    <row r="690" spans="1:15" ht="18.75" customHeight="1">
      <c r="A690" s="15"/>
      <c r="B690" s="15"/>
      <c r="C690" s="15"/>
      <c r="D690" s="17"/>
      <c r="E690" s="17"/>
      <c r="F690" s="55"/>
      <c r="G690" s="55"/>
      <c r="H690" s="85"/>
      <c r="I690" s="55"/>
      <c r="J690" s="55"/>
      <c r="K690" s="55"/>
      <c r="O690" s="58"/>
    </row>
    <row r="691" spans="1:15" ht="18.75" customHeight="1">
      <c r="A691" s="15"/>
      <c r="B691" s="15"/>
      <c r="C691" s="15"/>
      <c r="D691" s="17"/>
      <c r="E691" s="17"/>
      <c r="F691" s="55"/>
      <c r="G691" s="55"/>
      <c r="H691" s="85"/>
      <c r="I691" s="55"/>
      <c r="J691" s="55"/>
      <c r="K691" s="55"/>
      <c r="O691" s="58"/>
    </row>
    <row r="692" spans="1:15" ht="18.75" customHeight="1">
      <c r="A692" s="15"/>
      <c r="B692" s="15"/>
      <c r="C692" s="15"/>
      <c r="D692" s="17"/>
      <c r="E692" s="17"/>
      <c r="F692" s="55"/>
      <c r="G692" s="55"/>
      <c r="H692" s="85"/>
      <c r="I692" s="55"/>
      <c r="J692" s="55"/>
      <c r="K692" s="55"/>
      <c r="O692" s="58"/>
    </row>
    <row r="693" spans="1:15" ht="18.75" customHeight="1">
      <c r="A693" s="15"/>
      <c r="B693" s="15"/>
      <c r="C693" s="15"/>
      <c r="D693" s="17"/>
      <c r="E693" s="17"/>
      <c r="F693" s="55"/>
      <c r="G693" s="55"/>
      <c r="H693" s="85"/>
      <c r="I693" s="55"/>
      <c r="J693" s="55"/>
      <c r="K693" s="55"/>
      <c r="O693" s="58"/>
    </row>
    <row r="694" spans="1:15" ht="18.75" customHeight="1">
      <c r="A694" s="15"/>
      <c r="B694" s="15"/>
      <c r="C694" s="15"/>
      <c r="D694" s="17"/>
      <c r="E694" s="17"/>
      <c r="F694" s="55"/>
      <c r="G694" s="55"/>
      <c r="H694" s="85"/>
      <c r="I694" s="55"/>
      <c r="J694" s="55"/>
      <c r="K694" s="55"/>
      <c r="O694" s="58"/>
    </row>
    <row r="695" spans="1:15" ht="18.75" customHeight="1">
      <c r="A695" s="15"/>
      <c r="B695" s="15"/>
      <c r="C695" s="15"/>
      <c r="D695" s="17"/>
      <c r="E695" s="17"/>
      <c r="F695" s="55"/>
      <c r="G695" s="55"/>
      <c r="H695" s="85"/>
      <c r="I695" s="55"/>
      <c r="J695" s="55"/>
      <c r="K695" s="55"/>
      <c r="O695" s="58"/>
    </row>
    <row r="696" spans="1:15" ht="18.75" customHeight="1">
      <c r="A696" s="15"/>
      <c r="B696" s="15"/>
      <c r="C696" s="15"/>
      <c r="D696" s="17"/>
      <c r="E696" s="17"/>
      <c r="F696" s="55"/>
      <c r="G696" s="55"/>
      <c r="H696" s="85"/>
      <c r="I696" s="55"/>
      <c r="J696" s="55"/>
      <c r="K696" s="55"/>
      <c r="O696" s="58"/>
    </row>
    <row r="697" spans="1:15" ht="18.75" customHeight="1">
      <c r="A697" s="15"/>
      <c r="B697" s="15"/>
      <c r="C697" s="15"/>
      <c r="D697" s="17"/>
      <c r="E697" s="17"/>
      <c r="F697" s="55"/>
      <c r="G697" s="55"/>
      <c r="H697" s="85"/>
      <c r="I697" s="55"/>
      <c r="J697" s="55"/>
      <c r="K697" s="55"/>
      <c r="O697" s="58"/>
    </row>
    <row r="698" spans="1:15" ht="18.75" customHeight="1">
      <c r="A698" s="15"/>
      <c r="B698" s="15"/>
      <c r="C698" s="15"/>
      <c r="D698" s="17"/>
      <c r="E698" s="17"/>
      <c r="F698" s="55"/>
      <c r="G698" s="55"/>
      <c r="H698" s="85"/>
      <c r="I698" s="55"/>
      <c r="J698" s="55"/>
      <c r="K698" s="55"/>
      <c r="O698" s="58"/>
    </row>
    <row r="699" spans="1:15" ht="18.75" customHeight="1">
      <c r="A699" s="15"/>
      <c r="B699" s="15"/>
      <c r="C699" s="15"/>
      <c r="D699" s="17"/>
      <c r="E699" s="17"/>
      <c r="F699" s="55"/>
      <c r="G699" s="55"/>
      <c r="H699" s="85"/>
      <c r="I699" s="55"/>
      <c r="J699" s="55"/>
      <c r="K699" s="55"/>
      <c r="O699" s="58"/>
    </row>
    <row r="700" spans="1:15" ht="18.75" customHeight="1">
      <c r="A700" s="15"/>
      <c r="B700" s="15"/>
      <c r="C700" s="15"/>
      <c r="D700" s="17"/>
      <c r="E700" s="17"/>
      <c r="F700" s="55"/>
      <c r="G700" s="55"/>
      <c r="H700" s="85"/>
      <c r="I700" s="55"/>
      <c r="J700" s="55"/>
      <c r="K700" s="55"/>
      <c r="O700" s="58"/>
    </row>
    <row r="701" spans="1:15" ht="18.75" customHeight="1">
      <c r="A701" s="15"/>
      <c r="B701" s="15"/>
      <c r="C701" s="15"/>
      <c r="D701" s="17"/>
      <c r="E701" s="17"/>
      <c r="F701" s="55"/>
      <c r="G701" s="55"/>
      <c r="H701" s="85"/>
      <c r="I701" s="55"/>
      <c r="J701" s="55"/>
      <c r="K701" s="55"/>
      <c r="O701" s="58"/>
    </row>
    <row r="702" spans="1:15" ht="18.75" customHeight="1">
      <c r="A702" s="15"/>
      <c r="B702" s="15"/>
      <c r="C702" s="15"/>
      <c r="D702" s="17"/>
      <c r="E702" s="17"/>
      <c r="F702" s="55"/>
      <c r="G702" s="55"/>
      <c r="H702" s="85"/>
      <c r="I702" s="55"/>
      <c r="J702" s="55"/>
      <c r="K702" s="55"/>
      <c r="O702" s="58"/>
    </row>
    <row r="703" spans="1:15" ht="18.75" customHeight="1">
      <c r="A703" s="15"/>
      <c r="B703" s="15"/>
      <c r="C703" s="15"/>
      <c r="D703" s="17"/>
      <c r="E703" s="17"/>
      <c r="F703" s="55"/>
      <c r="G703" s="55"/>
      <c r="H703" s="85"/>
      <c r="I703" s="55"/>
      <c r="J703" s="55"/>
      <c r="K703" s="55"/>
      <c r="O703" s="58"/>
    </row>
    <row r="704" spans="1:15" ht="18.75" customHeight="1">
      <c r="A704" s="15"/>
      <c r="B704" s="15"/>
      <c r="C704" s="15"/>
      <c r="D704" s="17"/>
      <c r="E704" s="17"/>
      <c r="F704" s="55"/>
      <c r="G704" s="55"/>
      <c r="H704" s="85"/>
      <c r="I704" s="55"/>
      <c r="J704" s="55"/>
      <c r="K704" s="55"/>
      <c r="O704" s="58"/>
    </row>
    <row r="705" spans="1:15" ht="18.75" customHeight="1">
      <c r="A705" s="15"/>
      <c r="B705" s="15"/>
      <c r="C705" s="15"/>
      <c r="D705" s="17"/>
      <c r="E705" s="17"/>
      <c r="F705" s="55"/>
      <c r="G705" s="55"/>
      <c r="H705" s="85"/>
      <c r="I705" s="55"/>
      <c r="J705" s="55"/>
      <c r="K705" s="55"/>
      <c r="O705" s="58"/>
    </row>
    <row r="706" spans="1:15" ht="18.75" customHeight="1">
      <c r="A706" s="15"/>
      <c r="B706" s="15"/>
      <c r="C706" s="15"/>
      <c r="D706" s="17"/>
      <c r="E706" s="17"/>
      <c r="F706" s="55"/>
      <c r="G706" s="55"/>
      <c r="H706" s="85"/>
      <c r="I706" s="55"/>
      <c r="J706" s="55"/>
      <c r="K706" s="55"/>
      <c r="O706" s="58"/>
    </row>
    <row r="707" spans="1:15" ht="18.75" customHeight="1">
      <c r="A707" s="15"/>
      <c r="B707" s="15"/>
      <c r="C707" s="15"/>
      <c r="D707" s="17"/>
      <c r="E707" s="17"/>
      <c r="F707" s="55"/>
      <c r="G707" s="55"/>
      <c r="H707" s="85"/>
      <c r="I707" s="55"/>
      <c r="J707" s="55"/>
      <c r="K707" s="55"/>
      <c r="O707" s="58"/>
    </row>
    <row r="708" spans="1:15" ht="18.75" customHeight="1">
      <c r="A708" s="15"/>
      <c r="B708" s="15"/>
      <c r="C708" s="15"/>
      <c r="D708" s="17"/>
      <c r="E708" s="17"/>
      <c r="F708" s="55"/>
      <c r="G708" s="55"/>
      <c r="H708" s="85"/>
      <c r="I708" s="55"/>
      <c r="J708" s="55"/>
      <c r="K708" s="55"/>
      <c r="O708" s="58"/>
    </row>
    <row r="709" spans="1:15" ht="18.75" customHeight="1">
      <c r="A709" s="15"/>
      <c r="B709" s="15"/>
      <c r="C709" s="15"/>
      <c r="D709" s="17"/>
      <c r="E709" s="17"/>
      <c r="F709" s="55"/>
      <c r="G709" s="55"/>
      <c r="H709" s="85"/>
      <c r="I709" s="55"/>
      <c r="J709" s="55"/>
      <c r="K709" s="55"/>
      <c r="O709" s="58"/>
    </row>
    <row r="710" spans="1:15" ht="18.75" customHeight="1">
      <c r="A710" s="15"/>
      <c r="B710" s="15"/>
      <c r="C710" s="15"/>
      <c r="D710" s="17"/>
      <c r="E710" s="17"/>
      <c r="F710" s="55"/>
      <c r="G710" s="55"/>
      <c r="H710" s="85"/>
      <c r="I710" s="55"/>
      <c r="J710" s="55"/>
      <c r="K710" s="55"/>
      <c r="O710" s="58"/>
    </row>
    <row r="711" spans="1:15" ht="18.75" customHeight="1">
      <c r="A711" s="15"/>
      <c r="B711" s="15"/>
      <c r="C711" s="15"/>
      <c r="D711" s="17"/>
      <c r="E711" s="17"/>
      <c r="F711" s="55"/>
      <c r="G711" s="55"/>
      <c r="H711" s="85"/>
      <c r="I711" s="55"/>
      <c r="J711" s="55"/>
      <c r="K711" s="55"/>
      <c r="O711" s="58"/>
    </row>
    <row r="712" spans="1:15" ht="18.75" customHeight="1">
      <c r="A712" s="15"/>
      <c r="B712" s="15"/>
      <c r="C712" s="15"/>
      <c r="D712" s="17"/>
      <c r="E712" s="17"/>
      <c r="F712" s="55"/>
      <c r="G712" s="55"/>
      <c r="H712" s="85"/>
      <c r="I712" s="55"/>
      <c r="J712" s="55"/>
      <c r="K712" s="55"/>
      <c r="O712" s="58"/>
    </row>
    <row r="713" spans="1:15" ht="18.75" customHeight="1">
      <c r="A713" s="15"/>
      <c r="B713" s="15"/>
      <c r="C713" s="15"/>
      <c r="D713" s="17"/>
      <c r="E713" s="17"/>
      <c r="F713" s="55"/>
      <c r="G713" s="55"/>
      <c r="H713" s="85"/>
      <c r="I713" s="55"/>
      <c r="J713" s="55"/>
      <c r="K713" s="55"/>
      <c r="O713" s="58"/>
    </row>
    <row r="714" spans="1:15" ht="18.75" customHeight="1">
      <c r="A714" s="15"/>
      <c r="B714" s="15"/>
      <c r="C714" s="15"/>
      <c r="D714" s="17"/>
      <c r="E714" s="17"/>
      <c r="F714" s="55"/>
      <c r="G714" s="55"/>
      <c r="H714" s="85"/>
      <c r="I714" s="55"/>
      <c r="J714" s="55"/>
      <c r="K714" s="55"/>
      <c r="O714" s="58"/>
    </row>
    <row r="715" spans="1:15" ht="18.75" customHeight="1">
      <c r="A715" s="15"/>
      <c r="B715" s="15"/>
      <c r="C715" s="15"/>
      <c r="D715" s="17"/>
      <c r="E715" s="17"/>
      <c r="F715" s="55"/>
      <c r="G715" s="55"/>
      <c r="H715" s="85"/>
      <c r="I715" s="55"/>
      <c r="J715" s="55"/>
      <c r="K715" s="55"/>
      <c r="O715" s="58"/>
    </row>
    <row r="716" spans="1:15" ht="18.75" customHeight="1">
      <c r="A716" s="15"/>
      <c r="B716" s="15"/>
      <c r="C716" s="15"/>
      <c r="D716" s="17"/>
      <c r="E716" s="17"/>
      <c r="F716" s="55"/>
      <c r="G716" s="55"/>
      <c r="H716" s="85"/>
      <c r="I716" s="55"/>
      <c r="J716" s="55"/>
      <c r="K716" s="55"/>
      <c r="O716" s="58"/>
    </row>
    <row r="717" spans="1:15" ht="18.75" customHeight="1">
      <c r="A717" s="15"/>
      <c r="B717" s="15"/>
      <c r="C717" s="15"/>
      <c r="D717" s="17"/>
      <c r="E717" s="17"/>
      <c r="F717" s="55"/>
      <c r="G717" s="55"/>
      <c r="H717" s="85"/>
      <c r="I717" s="55"/>
      <c r="J717" s="55"/>
      <c r="K717" s="55"/>
      <c r="O717" s="58"/>
    </row>
    <row r="718" spans="1:15" ht="18.75" customHeight="1">
      <c r="A718" s="15"/>
      <c r="B718" s="15"/>
      <c r="C718" s="15"/>
      <c r="D718" s="17"/>
      <c r="E718" s="17"/>
      <c r="F718" s="55"/>
      <c r="G718" s="55"/>
      <c r="H718" s="85"/>
      <c r="I718" s="55"/>
      <c r="J718" s="55"/>
      <c r="K718" s="55"/>
      <c r="O718" s="58"/>
    </row>
    <row r="719" spans="1:15" ht="18.75" customHeight="1">
      <c r="A719" s="15"/>
      <c r="B719" s="15"/>
      <c r="C719" s="15"/>
      <c r="D719" s="17"/>
      <c r="E719" s="17"/>
      <c r="F719" s="55"/>
      <c r="G719" s="55"/>
      <c r="H719" s="85"/>
      <c r="I719" s="55"/>
      <c r="J719" s="55"/>
      <c r="K719" s="55"/>
      <c r="O719" s="58"/>
    </row>
    <row r="720" spans="1:15" ht="18.75" customHeight="1">
      <c r="A720" s="15"/>
      <c r="B720" s="15"/>
      <c r="C720" s="15"/>
      <c r="D720" s="17"/>
      <c r="E720" s="17"/>
      <c r="F720" s="55"/>
      <c r="G720" s="55"/>
      <c r="H720" s="85"/>
      <c r="I720" s="55"/>
      <c r="J720" s="55"/>
      <c r="K720" s="55"/>
      <c r="O720" s="58"/>
    </row>
    <row r="721" spans="1:15" ht="18.75" customHeight="1">
      <c r="A721" s="15"/>
      <c r="B721" s="15"/>
      <c r="C721" s="15"/>
      <c r="D721" s="17"/>
      <c r="E721" s="17"/>
      <c r="F721" s="55"/>
      <c r="G721" s="55"/>
      <c r="H721" s="85"/>
      <c r="I721" s="55"/>
      <c r="J721" s="55"/>
      <c r="K721" s="55"/>
      <c r="O721" s="58"/>
    </row>
    <row r="722" spans="1:15" ht="18.75" customHeight="1">
      <c r="A722" s="15"/>
      <c r="B722" s="15"/>
      <c r="C722" s="15"/>
      <c r="D722" s="17"/>
      <c r="E722" s="17"/>
      <c r="F722" s="55"/>
      <c r="G722" s="55"/>
      <c r="H722" s="85"/>
      <c r="I722" s="55"/>
      <c r="J722" s="55"/>
      <c r="K722" s="55"/>
      <c r="O722" s="58"/>
    </row>
    <row r="723" spans="1:15" ht="18.75" customHeight="1">
      <c r="A723" s="15"/>
      <c r="B723" s="15"/>
      <c r="C723" s="15"/>
      <c r="D723" s="17"/>
      <c r="E723" s="17"/>
      <c r="F723" s="55"/>
      <c r="G723" s="55"/>
      <c r="H723" s="85"/>
      <c r="I723" s="55"/>
      <c r="J723" s="55"/>
      <c r="K723" s="55"/>
      <c r="O723" s="58"/>
    </row>
    <row r="724" spans="1:15" ht="18.75" customHeight="1">
      <c r="A724" s="15"/>
      <c r="B724" s="15"/>
      <c r="C724" s="15"/>
      <c r="D724" s="17"/>
      <c r="E724" s="17"/>
      <c r="F724" s="55"/>
      <c r="G724" s="55"/>
      <c r="H724" s="85"/>
      <c r="I724" s="55"/>
      <c r="J724" s="55"/>
      <c r="K724" s="55"/>
      <c r="O724" s="58"/>
    </row>
    <row r="725" spans="1:15" ht="18.75" customHeight="1">
      <c r="A725" s="15"/>
      <c r="B725" s="15"/>
      <c r="C725" s="15"/>
      <c r="D725" s="17"/>
      <c r="E725" s="17"/>
      <c r="F725" s="55"/>
      <c r="G725" s="55"/>
      <c r="H725" s="85"/>
      <c r="I725" s="55"/>
      <c r="J725" s="55"/>
      <c r="K725" s="55"/>
      <c r="O725" s="58"/>
    </row>
    <row r="726" spans="1:15" ht="18.75" customHeight="1">
      <c r="A726" s="15"/>
      <c r="B726" s="15"/>
      <c r="C726" s="15"/>
      <c r="D726" s="17"/>
      <c r="E726" s="17"/>
      <c r="F726" s="55"/>
      <c r="G726" s="55"/>
      <c r="H726" s="85"/>
      <c r="I726" s="55"/>
      <c r="J726" s="55"/>
      <c r="K726" s="55"/>
      <c r="O726" s="58"/>
    </row>
    <row r="727" spans="1:15" ht="18.75" customHeight="1">
      <c r="A727" s="15"/>
      <c r="B727" s="15"/>
      <c r="C727" s="15"/>
      <c r="D727" s="17"/>
      <c r="E727" s="17"/>
      <c r="F727" s="55"/>
      <c r="G727" s="55"/>
      <c r="H727" s="85"/>
      <c r="I727" s="55"/>
      <c r="J727" s="55"/>
      <c r="K727" s="55"/>
      <c r="O727" s="58"/>
    </row>
    <row r="728" spans="1:15" ht="18.75" customHeight="1">
      <c r="A728" s="15"/>
      <c r="B728" s="15"/>
      <c r="C728" s="15"/>
      <c r="D728" s="17"/>
      <c r="E728" s="17"/>
      <c r="F728" s="55"/>
      <c r="G728" s="55"/>
      <c r="H728" s="85"/>
      <c r="I728" s="55"/>
      <c r="J728" s="55"/>
      <c r="K728" s="55"/>
      <c r="O728" s="58"/>
    </row>
    <row r="729" spans="1:15" ht="18.75" customHeight="1">
      <c r="A729" s="15"/>
      <c r="B729" s="15"/>
      <c r="C729" s="15"/>
      <c r="D729" s="17"/>
      <c r="E729" s="17"/>
      <c r="F729" s="55"/>
      <c r="G729" s="55"/>
      <c r="H729" s="85"/>
      <c r="I729" s="55"/>
      <c r="J729" s="55"/>
      <c r="K729" s="55"/>
      <c r="O729" s="58"/>
    </row>
    <row r="730" spans="1:15" ht="18.75" customHeight="1">
      <c r="A730" s="15"/>
      <c r="B730" s="15"/>
      <c r="C730" s="15"/>
      <c r="D730" s="17"/>
      <c r="E730" s="17"/>
      <c r="F730" s="55"/>
      <c r="G730" s="55"/>
      <c r="H730" s="85"/>
      <c r="I730" s="55"/>
      <c r="J730" s="55"/>
      <c r="K730" s="55"/>
      <c r="O730" s="58"/>
    </row>
    <row r="731" spans="1:15" ht="18.75" customHeight="1">
      <c r="A731" s="15"/>
      <c r="B731" s="15"/>
      <c r="C731" s="15"/>
      <c r="D731" s="17"/>
      <c r="E731" s="17"/>
      <c r="F731" s="55"/>
      <c r="G731" s="55"/>
      <c r="H731" s="85"/>
      <c r="I731" s="55"/>
      <c r="J731" s="55"/>
      <c r="K731" s="55"/>
      <c r="O731" s="58"/>
    </row>
    <row r="732" spans="1:15" ht="18.75" customHeight="1">
      <c r="A732" s="15"/>
      <c r="B732" s="15"/>
      <c r="C732" s="15"/>
      <c r="D732" s="17"/>
      <c r="E732" s="17"/>
      <c r="F732" s="55"/>
      <c r="G732" s="55"/>
      <c r="H732" s="85"/>
      <c r="I732" s="55"/>
      <c r="J732" s="55"/>
      <c r="K732" s="55"/>
      <c r="O732" s="58"/>
    </row>
    <row r="733" spans="1:15" ht="18.75" customHeight="1">
      <c r="A733" s="15"/>
      <c r="B733" s="15"/>
      <c r="C733" s="15"/>
      <c r="D733" s="17"/>
      <c r="E733" s="17"/>
      <c r="F733" s="55"/>
      <c r="G733" s="55"/>
      <c r="H733" s="85"/>
      <c r="I733" s="55"/>
      <c r="J733" s="55"/>
      <c r="K733" s="55"/>
      <c r="O733" s="58"/>
    </row>
    <row r="734" spans="1:15" ht="18.75" customHeight="1">
      <c r="A734" s="15"/>
      <c r="B734" s="15"/>
      <c r="C734" s="15"/>
      <c r="D734" s="17"/>
      <c r="E734" s="17"/>
      <c r="F734" s="55"/>
      <c r="G734" s="55"/>
      <c r="H734" s="85"/>
      <c r="I734" s="55"/>
      <c r="J734" s="55"/>
      <c r="K734" s="55"/>
      <c r="O734" s="58"/>
    </row>
    <row r="735" spans="1:15" ht="18.75" customHeight="1">
      <c r="A735" s="15"/>
      <c r="B735" s="15"/>
      <c r="C735" s="15"/>
      <c r="D735" s="17"/>
      <c r="E735" s="17"/>
      <c r="F735" s="55"/>
      <c r="G735" s="55"/>
      <c r="H735" s="85"/>
      <c r="I735" s="55"/>
      <c r="J735" s="55"/>
      <c r="K735" s="55"/>
      <c r="O735" s="58"/>
    </row>
    <row r="736" spans="1:15" ht="18.75" customHeight="1">
      <c r="A736" s="15"/>
      <c r="B736" s="15"/>
      <c r="C736" s="15"/>
      <c r="D736" s="17"/>
      <c r="E736" s="17"/>
      <c r="F736" s="55"/>
      <c r="G736" s="55"/>
      <c r="H736" s="85"/>
      <c r="I736" s="55"/>
      <c r="J736" s="55"/>
      <c r="K736" s="55"/>
      <c r="O736" s="58"/>
    </row>
    <row r="737" spans="1:15" ht="18.75" customHeight="1">
      <c r="A737" s="15"/>
      <c r="B737" s="15"/>
      <c r="C737" s="15"/>
      <c r="D737" s="17"/>
      <c r="E737" s="17"/>
      <c r="F737" s="55"/>
      <c r="G737" s="55"/>
      <c r="H737" s="85"/>
      <c r="I737" s="55"/>
      <c r="J737" s="55"/>
      <c r="K737" s="55"/>
      <c r="O737" s="58"/>
    </row>
    <row r="738" spans="1:15" ht="18.75" customHeight="1">
      <c r="A738" s="15"/>
      <c r="B738" s="15"/>
      <c r="C738" s="15"/>
      <c r="D738" s="17"/>
      <c r="E738" s="17"/>
      <c r="F738" s="55"/>
      <c r="G738" s="55"/>
      <c r="H738" s="85"/>
      <c r="I738" s="55"/>
      <c r="J738" s="55"/>
      <c r="K738" s="55"/>
      <c r="O738" s="58"/>
    </row>
    <row r="739" spans="1:15" ht="18.75" customHeight="1">
      <c r="A739" s="15"/>
      <c r="B739" s="15"/>
      <c r="C739" s="15"/>
      <c r="D739" s="17"/>
      <c r="E739" s="17"/>
      <c r="F739" s="55"/>
      <c r="G739" s="55"/>
      <c r="H739" s="85"/>
      <c r="I739" s="55"/>
      <c r="J739" s="55"/>
      <c r="K739" s="55"/>
      <c r="O739" s="58"/>
    </row>
    <row r="740" spans="1:15" ht="18.75" customHeight="1">
      <c r="A740" s="15"/>
      <c r="B740" s="15"/>
      <c r="C740" s="15"/>
      <c r="D740" s="17"/>
      <c r="E740" s="17"/>
      <c r="F740" s="55"/>
      <c r="G740" s="55"/>
      <c r="H740" s="85"/>
      <c r="I740" s="55"/>
      <c r="J740" s="55"/>
      <c r="K740" s="55"/>
      <c r="O740" s="58"/>
    </row>
    <row r="741" spans="1:15" ht="18.75" customHeight="1">
      <c r="A741" s="15"/>
      <c r="B741" s="15"/>
      <c r="C741" s="15"/>
      <c r="D741" s="17"/>
      <c r="E741" s="17"/>
      <c r="F741" s="55"/>
      <c r="G741" s="55"/>
      <c r="H741" s="85"/>
      <c r="I741" s="55"/>
      <c r="J741" s="55"/>
      <c r="K741" s="55"/>
      <c r="O741" s="58"/>
    </row>
    <row r="742" spans="1:15" ht="18.75" customHeight="1">
      <c r="A742" s="15"/>
      <c r="B742" s="15"/>
      <c r="C742" s="15"/>
      <c r="D742" s="17"/>
      <c r="E742" s="17"/>
      <c r="F742" s="55"/>
      <c r="G742" s="55"/>
      <c r="H742" s="85"/>
      <c r="I742" s="55"/>
      <c r="J742" s="55"/>
      <c r="K742" s="55"/>
      <c r="O742" s="58"/>
    </row>
    <row r="743" spans="1:15" ht="18.75" customHeight="1">
      <c r="A743" s="15"/>
      <c r="B743" s="15"/>
      <c r="C743" s="15"/>
      <c r="D743" s="17"/>
      <c r="E743" s="17"/>
      <c r="F743" s="55"/>
      <c r="G743" s="55"/>
      <c r="H743" s="85"/>
      <c r="I743" s="55"/>
      <c r="J743" s="55"/>
      <c r="K743" s="55"/>
      <c r="O743" s="58"/>
    </row>
    <row r="744" spans="1:15" ht="18.75" customHeight="1">
      <c r="A744" s="15"/>
      <c r="B744" s="15"/>
      <c r="C744" s="15"/>
      <c r="D744" s="17"/>
      <c r="E744" s="17"/>
      <c r="F744" s="55"/>
      <c r="G744" s="55"/>
      <c r="H744" s="85"/>
      <c r="I744" s="55"/>
      <c r="J744" s="55"/>
      <c r="K744" s="55"/>
      <c r="O744" s="58"/>
    </row>
    <row r="745" spans="1:15" ht="18.75" customHeight="1">
      <c r="A745" s="15"/>
      <c r="B745" s="15"/>
      <c r="C745" s="15"/>
      <c r="D745" s="17"/>
      <c r="E745" s="17"/>
      <c r="F745" s="55"/>
      <c r="G745" s="55"/>
      <c r="H745" s="85"/>
      <c r="I745" s="55"/>
      <c r="J745" s="55"/>
      <c r="K745" s="55"/>
      <c r="O745" s="58"/>
    </row>
    <row r="746" spans="1:15" ht="18.75" customHeight="1">
      <c r="A746" s="15"/>
      <c r="B746" s="15"/>
      <c r="C746" s="15"/>
      <c r="D746" s="17"/>
      <c r="E746" s="17"/>
      <c r="F746" s="55"/>
      <c r="G746" s="55"/>
      <c r="H746" s="85"/>
      <c r="I746" s="55"/>
      <c r="J746" s="55"/>
      <c r="K746" s="55"/>
      <c r="O746" s="58"/>
    </row>
    <row r="747" spans="1:15" ht="18.75" customHeight="1">
      <c r="A747" s="15"/>
      <c r="B747" s="15"/>
      <c r="C747" s="15"/>
      <c r="D747" s="17"/>
      <c r="E747" s="17"/>
      <c r="F747" s="55"/>
      <c r="G747" s="55"/>
      <c r="H747" s="85"/>
      <c r="I747" s="55"/>
      <c r="J747" s="55"/>
      <c r="K747" s="55"/>
      <c r="O747" s="58"/>
    </row>
    <row r="748" spans="1:15" ht="18.75" customHeight="1">
      <c r="A748" s="15"/>
      <c r="B748" s="15"/>
      <c r="C748" s="15"/>
      <c r="D748" s="17"/>
      <c r="E748" s="17"/>
      <c r="F748" s="55"/>
      <c r="G748" s="55"/>
      <c r="H748" s="85"/>
      <c r="I748" s="55"/>
      <c r="J748" s="55"/>
      <c r="K748" s="55"/>
      <c r="O748" s="58"/>
    </row>
    <row r="749" spans="1:15" ht="18.75" customHeight="1">
      <c r="A749" s="15"/>
      <c r="B749" s="15"/>
      <c r="C749" s="15"/>
      <c r="D749" s="17"/>
      <c r="E749" s="17"/>
      <c r="F749" s="55"/>
      <c r="G749" s="55"/>
      <c r="H749" s="85"/>
      <c r="I749" s="55"/>
      <c r="J749" s="55"/>
      <c r="K749" s="55"/>
      <c r="O749" s="58"/>
    </row>
    <row r="750" spans="1:15" ht="18.75" customHeight="1">
      <c r="A750" s="15"/>
      <c r="B750" s="15"/>
      <c r="C750" s="15"/>
      <c r="D750" s="17"/>
      <c r="E750" s="17"/>
      <c r="F750" s="55"/>
      <c r="G750" s="55"/>
      <c r="H750" s="85"/>
      <c r="I750" s="55"/>
      <c r="J750" s="55"/>
      <c r="K750" s="55"/>
      <c r="O750" s="58"/>
    </row>
    <row r="751" spans="1:15" ht="18.75" customHeight="1">
      <c r="A751" s="15"/>
      <c r="B751" s="15"/>
      <c r="C751" s="15"/>
      <c r="D751" s="17"/>
      <c r="E751" s="17"/>
      <c r="F751" s="55"/>
      <c r="G751" s="55"/>
      <c r="H751" s="85"/>
      <c r="I751" s="55"/>
      <c r="J751" s="55"/>
      <c r="K751" s="55"/>
      <c r="O751" s="58"/>
    </row>
    <row r="752" spans="1:15" ht="18.75" customHeight="1">
      <c r="A752" s="15"/>
      <c r="B752" s="15"/>
      <c r="C752" s="15"/>
      <c r="D752" s="17"/>
      <c r="E752" s="17"/>
      <c r="F752" s="55"/>
      <c r="G752" s="55"/>
      <c r="H752" s="85"/>
      <c r="I752" s="55"/>
      <c r="J752" s="55"/>
      <c r="K752" s="55"/>
      <c r="O752" s="58"/>
    </row>
    <row r="753" spans="1:15" ht="18.75" customHeight="1">
      <c r="A753" s="15"/>
      <c r="B753" s="15"/>
      <c r="C753" s="15"/>
      <c r="D753" s="17"/>
      <c r="E753" s="17"/>
      <c r="F753" s="55"/>
      <c r="G753" s="55"/>
      <c r="H753" s="85"/>
      <c r="I753" s="55"/>
      <c r="J753" s="55"/>
      <c r="K753" s="55"/>
      <c r="O753" s="58"/>
    </row>
    <row r="754" spans="1:15" ht="18.75" customHeight="1">
      <c r="A754" s="15"/>
      <c r="B754" s="15"/>
      <c r="C754" s="15"/>
      <c r="D754" s="17"/>
      <c r="E754" s="17"/>
      <c r="F754" s="55"/>
      <c r="G754" s="55"/>
      <c r="H754" s="85"/>
      <c r="I754" s="55"/>
      <c r="J754" s="55"/>
      <c r="K754" s="55"/>
      <c r="O754" s="58"/>
    </row>
    <row r="755" spans="1:15" ht="18.75" customHeight="1">
      <c r="A755" s="15"/>
      <c r="B755" s="15"/>
      <c r="C755" s="15"/>
      <c r="D755" s="17"/>
      <c r="E755" s="17"/>
      <c r="F755" s="55"/>
      <c r="G755" s="55"/>
      <c r="H755" s="85"/>
      <c r="I755" s="55"/>
      <c r="J755" s="55"/>
      <c r="K755" s="55"/>
      <c r="O755" s="58"/>
    </row>
    <row r="756" spans="1:15" ht="18.75" customHeight="1">
      <c r="A756" s="15"/>
      <c r="B756" s="15"/>
      <c r="C756" s="15"/>
      <c r="D756" s="17"/>
      <c r="E756" s="17"/>
      <c r="F756" s="55"/>
      <c r="G756" s="55"/>
      <c r="H756" s="85"/>
      <c r="I756" s="55"/>
      <c r="J756" s="55"/>
      <c r="K756" s="55"/>
      <c r="O756" s="58"/>
    </row>
    <row r="757" spans="1:15" ht="18.75" customHeight="1">
      <c r="A757" s="15"/>
      <c r="B757" s="15"/>
      <c r="C757" s="15"/>
      <c r="D757" s="17"/>
      <c r="E757" s="17"/>
      <c r="F757" s="55"/>
      <c r="G757" s="55"/>
      <c r="H757" s="85"/>
      <c r="I757" s="55"/>
      <c r="J757" s="55"/>
      <c r="K757" s="55"/>
      <c r="O757" s="58"/>
    </row>
    <row r="758" spans="1:15" ht="18.75" customHeight="1">
      <c r="A758" s="15"/>
      <c r="B758" s="15"/>
      <c r="C758" s="15"/>
      <c r="D758" s="17"/>
      <c r="E758" s="17"/>
      <c r="F758" s="55"/>
      <c r="G758" s="55"/>
      <c r="H758" s="85"/>
      <c r="I758" s="55"/>
      <c r="J758" s="55"/>
      <c r="K758" s="55"/>
      <c r="O758" s="58"/>
    </row>
    <row r="759" spans="1:15" ht="18.75" customHeight="1">
      <c r="A759" s="15"/>
      <c r="B759" s="15"/>
      <c r="C759" s="15"/>
      <c r="D759" s="17"/>
      <c r="E759" s="17"/>
      <c r="F759" s="55"/>
      <c r="G759" s="55"/>
      <c r="H759" s="85"/>
      <c r="I759" s="55"/>
      <c r="J759" s="55"/>
      <c r="K759" s="55"/>
      <c r="O759" s="58"/>
    </row>
    <row r="760" spans="1:15" ht="18.75" customHeight="1">
      <c r="A760" s="15"/>
      <c r="B760" s="15"/>
      <c r="C760" s="15"/>
      <c r="D760" s="17"/>
      <c r="E760" s="17"/>
      <c r="F760" s="55"/>
      <c r="G760" s="55"/>
      <c r="H760" s="85"/>
      <c r="I760" s="55"/>
      <c r="J760" s="55"/>
      <c r="K760" s="55"/>
      <c r="O760" s="58"/>
    </row>
    <row r="761" spans="1:15" ht="18.75" customHeight="1">
      <c r="A761" s="15"/>
      <c r="B761" s="15"/>
      <c r="C761" s="15"/>
      <c r="D761" s="17"/>
      <c r="E761" s="17"/>
      <c r="F761" s="55"/>
      <c r="G761" s="55"/>
      <c r="H761" s="85"/>
      <c r="I761" s="55"/>
      <c r="J761" s="55"/>
      <c r="K761" s="55"/>
      <c r="O761" s="58"/>
    </row>
    <row r="762" spans="1:15" ht="18.75" customHeight="1">
      <c r="A762" s="15"/>
      <c r="B762" s="15"/>
      <c r="C762" s="15"/>
      <c r="D762" s="17"/>
      <c r="E762" s="17"/>
      <c r="F762" s="55"/>
      <c r="G762" s="55"/>
      <c r="H762" s="85"/>
      <c r="I762" s="55"/>
      <c r="J762" s="55"/>
      <c r="K762" s="55"/>
      <c r="O762" s="58"/>
    </row>
    <row r="763" spans="1:15" ht="18.75" customHeight="1">
      <c r="A763" s="15"/>
      <c r="B763" s="15"/>
      <c r="C763" s="15"/>
      <c r="D763" s="17"/>
      <c r="E763" s="17"/>
      <c r="F763" s="55"/>
      <c r="G763" s="55"/>
      <c r="H763" s="85"/>
      <c r="I763" s="55"/>
      <c r="J763" s="55"/>
      <c r="K763" s="55"/>
      <c r="O763" s="58"/>
    </row>
    <row r="764" spans="1:15" ht="18.75" customHeight="1">
      <c r="A764" s="15"/>
      <c r="B764" s="15"/>
      <c r="C764" s="15"/>
      <c r="D764" s="17"/>
      <c r="E764" s="17"/>
      <c r="F764" s="55"/>
      <c r="G764" s="55"/>
      <c r="H764" s="85"/>
      <c r="I764" s="55"/>
      <c r="J764" s="55"/>
      <c r="K764" s="55"/>
      <c r="O764" s="58"/>
    </row>
    <row r="765" spans="1:15" ht="18.75" customHeight="1">
      <c r="A765" s="15"/>
      <c r="B765" s="15"/>
      <c r="C765" s="15"/>
      <c r="D765" s="17"/>
      <c r="E765" s="17"/>
      <c r="F765" s="55"/>
      <c r="G765" s="55"/>
      <c r="H765" s="85"/>
      <c r="I765" s="55"/>
      <c r="J765" s="55"/>
      <c r="K765" s="55"/>
      <c r="O765" s="58"/>
    </row>
    <row r="766" spans="1:15" ht="18.75" customHeight="1">
      <c r="A766" s="15"/>
      <c r="B766" s="15"/>
      <c r="C766" s="15"/>
      <c r="D766" s="17"/>
      <c r="E766" s="17"/>
      <c r="F766" s="55"/>
      <c r="G766" s="55"/>
      <c r="H766" s="85"/>
      <c r="I766" s="55"/>
      <c r="J766" s="55"/>
      <c r="K766" s="55"/>
      <c r="O766" s="58"/>
    </row>
    <row r="767" spans="1:15" ht="18.75" customHeight="1">
      <c r="A767" s="15"/>
      <c r="B767" s="15"/>
      <c r="C767" s="15"/>
      <c r="D767" s="17"/>
      <c r="E767" s="17"/>
      <c r="F767" s="55"/>
      <c r="G767" s="55"/>
      <c r="H767" s="85"/>
      <c r="I767" s="55"/>
      <c r="J767" s="55"/>
      <c r="K767" s="55"/>
      <c r="O767" s="58"/>
    </row>
    <row r="768" spans="1:15" ht="18.75" customHeight="1">
      <c r="A768" s="15"/>
      <c r="B768" s="15"/>
      <c r="C768" s="15"/>
      <c r="D768" s="17"/>
      <c r="E768" s="17"/>
      <c r="F768" s="55"/>
      <c r="G768" s="55"/>
      <c r="H768" s="85"/>
      <c r="I768" s="55"/>
      <c r="J768" s="55"/>
      <c r="K768" s="55"/>
      <c r="O768" s="58"/>
    </row>
    <row r="769" spans="1:15" ht="18.75" customHeight="1">
      <c r="A769" s="15"/>
      <c r="B769" s="15"/>
      <c r="C769" s="15"/>
      <c r="D769" s="17"/>
      <c r="E769" s="17"/>
      <c r="F769" s="55"/>
      <c r="G769" s="55"/>
      <c r="H769" s="85"/>
      <c r="I769" s="55"/>
      <c r="J769" s="55"/>
      <c r="K769" s="55"/>
      <c r="O769" s="58"/>
    </row>
    <row r="770" spans="1:15" ht="18.75" customHeight="1">
      <c r="A770" s="15"/>
      <c r="B770" s="15"/>
      <c r="C770" s="15"/>
      <c r="D770" s="17"/>
      <c r="E770" s="17"/>
      <c r="F770" s="55"/>
      <c r="G770" s="55"/>
      <c r="H770" s="85"/>
      <c r="I770" s="55"/>
      <c r="J770" s="55"/>
      <c r="K770" s="55"/>
      <c r="O770" s="58"/>
    </row>
    <row r="771" spans="1:15" ht="18.75" customHeight="1">
      <c r="A771" s="15"/>
      <c r="B771" s="15"/>
      <c r="C771" s="15"/>
      <c r="D771" s="17"/>
      <c r="E771" s="17"/>
      <c r="F771" s="55"/>
      <c r="G771" s="55"/>
      <c r="H771" s="85"/>
      <c r="I771" s="55"/>
      <c r="J771" s="55"/>
      <c r="K771" s="55"/>
      <c r="O771" s="58"/>
    </row>
    <row r="772" spans="1:15" ht="18.75" customHeight="1">
      <c r="A772" s="15"/>
      <c r="B772" s="15"/>
      <c r="C772" s="15"/>
      <c r="D772" s="17"/>
      <c r="E772" s="17"/>
      <c r="F772" s="55"/>
      <c r="G772" s="55"/>
      <c r="H772" s="85"/>
      <c r="I772" s="55"/>
      <c r="J772" s="55"/>
      <c r="K772" s="55"/>
      <c r="O772" s="58"/>
    </row>
    <row r="773" spans="1:15" ht="18.75" customHeight="1">
      <c r="A773" s="15"/>
      <c r="B773" s="15"/>
      <c r="C773" s="15"/>
      <c r="D773" s="17"/>
      <c r="E773" s="17"/>
      <c r="F773" s="55"/>
      <c r="G773" s="55"/>
      <c r="H773" s="85"/>
      <c r="I773" s="55"/>
      <c r="J773" s="55"/>
      <c r="K773" s="55"/>
      <c r="O773" s="58"/>
    </row>
    <row r="774" spans="1:15" ht="18.75" customHeight="1">
      <c r="A774" s="15"/>
      <c r="B774" s="15"/>
      <c r="C774" s="15"/>
      <c r="D774" s="17"/>
      <c r="E774" s="17"/>
      <c r="F774" s="55"/>
      <c r="G774" s="55"/>
      <c r="H774" s="85"/>
      <c r="I774" s="55"/>
      <c r="J774" s="55"/>
      <c r="K774" s="55"/>
      <c r="O774" s="58"/>
    </row>
    <row r="775" spans="1:15" ht="18.75" customHeight="1">
      <c r="A775" s="15"/>
      <c r="B775" s="15"/>
      <c r="C775" s="15"/>
      <c r="D775" s="17"/>
      <c r="E775" s="17"/>
      <c r="F775" s="55"/>
      <c r="G775" s="55"/>
      <c r="H775" s="85"/>
      <c r="I775" s="55"/>
      <c r="J775" s="55"/>
      <c r="K775" s="55"/>
      <c r="O775" s="58"/>
    </row>
    <row r="776" spans="1:15" ht="18.75" customHeight="1">
      <c r="A776" s="15"/>
      <c r="B776" s="15"/>
      <c r="C776" s="15"/>
      <c r="D776" s="17"/>
      <c r="E776" s="17"/>
      <c r="F776" s="55"/>
      <c r="G776" s="55"/>
      <c r="H776" s="85"/>
      <c r="I776" s="55"/>
      <c r="J776" s="55"/>
      <c r="K776" s="55"/>
      <c r="O776" s="58"/>
    </row>
    <row r="777" spans="1:15" ht="18.75" customHeight="1">
      <c r="A777" s="15"/>
      <c r="B777" s="15"/>
      <c r="C777" s="15"/>
      <c r="D777" s="17"/>
      <c r="E777" s="17"/>
      <c r="F777" s="55"/>
      <c r="G777" s="55"/>
      <c r="H777" s="85"/>
      <c r="I777" s="55"/>
      <c r="J777" s="55"/>
      <c r="K777" s="55"/>
      <c r="O777" s="58"/>
    </row>
    <row r="778" spans="1:15" ht="18.75" customHeight="1">
      <c r="A778" s="15"/>
      <c r="B778" s="15"/>
      <c r="C778" s="15"/>
      <c r="D778" s="17"/>
      <c r="E778" s="17"/>
      <c r="F778" s="55"/>
      <c r="G778" s="55"/>
      <c r="H778" s="85"/>
      <c r="I778" s="55"/>
      <c r="J778" s="55"/>
      <c r="K778" s="55"/>
      <c r="O778" s="58"/>
    </row>
    <row r="779" spans="1:15" ht="18.75" customHeight="1">
      <c r="A779" s="15"/>
      <c r="B779" s="15"/>
      <c r="C779" s="15"/>
      <c r="D779" s="17"/>
      <c r="E779" s="17"/>
      <c r="F779" s="55"/>
      <c r="G779" s="55"/>
      <c r="H779" s="85"/>
      <c r="I779" s="55"/>
      <c r="J779" s="55"/>
      <c r="K779" s="55"/>
      <c r="O779" s="58"/>
    </row>
    <row r="780" spans="1:15" ht="18.75" customHeight="1">
      <c r="A780" s="15"/>
      <c r="B780" s="15"/>
      <c r="C780" s="15"/>
      <c r="D780" s="17"/>
      <c r="E780" s="17"/>
      <c r="F780" s="55"/>
      <c r="G780" s="55"/>
      <c r="H780" s="85"/>
      <c r="I780" s="55"/>
      <c r="J780" s="55"/>
      <c r="K780" s="55"/>
      <c r="O780" s="58"/>
    </row>
    <row r="781" spans="1:15" ht="18.75" customHeight="1">
      <c r="A781" s="15"/>
      <c r="B781" s="15"/>
      <c r="C781" s="15"/>
      <c r="D781" s="17"/>
      <c r="E781" s="17"/>
      <c r="F781" s="55"/>
      <c r="G781" s="55"/>
      <c r="H781" s="85"/>
      <c r="I781" s="55"/>
      <c r="J781" s="55"/>
      <c r="K781" s="55"/>
      <c r="O781" s="58"/>
    </row>
    <row r="782" spans="1:15" ht="18.75" customHeight="1">
      <c r="A782" s="15"/>
      <c r="B782" s="15"/>
      <c r="C782" s="15"/>
      <c r="D782" s="17"/>
      <c r="E782" s="17"/>
      <c r="F782" s="55"/>
      <c r="G782" s="55"/>
      <c r="H782" s="85"/>
      <c r="I782" s="55"/>
      <c r="J782" s="55"/>
      <c r="K782" s="55"/>
      <c r="O782" s="58"/>
    </row>
    <row r="783" spans="1:15" ht="18.75" customHeight="1">
      <c r="A783" s="15"/>
      <c r="B783" s="15"/>
      <c r="C783" s="15"/>
      <c r="D783" s="17"/>
      <c r="E783" s="17"/>
      <c r="F783" s="55"/>
      <c r="G783" s="55"/>
      <c r="H783" s="85"/>
      <c r="I783" s="55"/>
      <c r="J783" s="55"/>
      <c r="K783" s="55"/>
      <c r="O783" s="58"/>
    </row>
    <row r="784" spans="1:15" ht="18.75" customHeight="1">
      <c r="A784" s="15"/>
      <c r="B784" s="15"/>
      <c r="C784" s="15"/>
      <c r="D784" s="17"/>
      <c r="E784" s="17"/>
      <c r="F784" s="55"/>
      <c r="G784" s="55"/>
      <c r="H784" s="85"/>
      <c r="I784" s="55"/>
      <c r="J784" s="55"/>
      <c r="K784" s="55"/>
      <c r="O784" s="58"/>
    </row>
    <row r="785" spans="1:15" ht="18.75" customHeight="1">
      <c r="A785" s="15"/>
      <c r="B785" s="15"/>
      <c r="C785" s="15"/>
      <c r="D785" s="17"/>
      <c r="E785" s="17"/>
      <c r="F785" s="55"/>
      <c r="G785" s="55"/>
      <c r="H785" s="85"/>
      <c r="I785" s="55"/>
      <c r="J785" s="55"/>
      <c r="K785" s="55"/>
      <c r="O785" s="58"/>
    </row>
    <row r="786" spans="1:15" ht="18.75" customHeight="1">
      <c r="A786" s="15"/>
      <c r="B786" s="15"/>
      <c r="C786" s="15"/>
      <c r="D786" s="17"/>
      <c r="E786" s="17"/>
      <c r="F786" s="55"/>
      <c r="G786" s="55"/>
      <c r="H786" s="85"/>
      <c r="I786" s="55"/>
      <c r="J786" s="55"/>
      <c r="K786" s="55"/>
      <c r="O786" s="58"/>
    </row>
    <row r="787" spans="1:15" ht="18.75" customHeight="1">
      <c r="A787" s="15"/>
      <c r="B787" s="15"/>
      <c r="C787" s="15"/>
      <c r="D787" s="17"/>
      <c r="E787" s="17"/>
      <c r="F787" s="55"/>
      <c r="G787" s="55"/>
      <c r="H787" s="85"/>
      <c r="I787" s="55"/>
      <c r="J787" s="55"/>
      <c r="K787" s="55"/>
      <c r="O787" s="58"/>
    </row>
    <row r="788" spans="1:15" ht="18.75" customHeight="1">
      <c r="A788" s="15"/>
      <c r="B788" s="15"/>
      <c r="C788" s="15"/>
      <c r="D788" s="17"/>
      <c r="E788" s="17"/>
      <c r="F788" s="55"/>
      <c r="G788" s="55"/>
      <c r="H788" s="85"/>
      <c r="I788" s="55"/>
      <c r="J788" s="55"/>
      <c r="K788" s="55"/>
      <c r="O788" s="58"/>
    </row>
    <row r="789" spans="1:15" ht="18.75" customHeight="1">
      <c r="A789" s="15"/>
      <c r="B789" s="15"/>
      <c r="C789" s="15"/>
      <c r="D789" s="17"/>
      <c r="E789" s="17"/>
      <c r="F789" s="55"/>
      <c r="G789" s="55"/>
      <c r="H789" s="85"/>
      <c r="I789" s="55"/>
      <c r="J789" s="55"/>
      <c r="K789" s="55"/>
      <c r="O789" s="58"/>
    </row>
    <row r="790" spans="1:15" ht="18.75" customHeight="1">
      <c r="A790" s="15"/>
      <c r="B790" s="15"/>
      <c r="C790" s="15"/>
      <c r="D790" s="17"/>
      <c r="E790" s="17"/>
      <c r="F790" s="55"/>
      <c r="G790" s="55"/>
      <c r="H790" s="85"/>
      <c r="I790" s="55"/>
      <c r="J790" s="55"/>
      <c r="K790" s="55"/>
      <c r="O790" s="58"/>
    </row>
    <row r="791" spans="1:15" ht="18.75" customHeight="1">
      <c r="A791" s="15"/>
      <c r="B791" s="15"/>
      <c r="C791" s="15"/>
      <c r="D791" s="17"/>
      <c r="E791" s="17"/>
      <c r="F791" s="55"/>
      <c r="G791" s="55"/>
      <c r="H791" s="85"/>
      <c r="I791" s="55"/>
      <c r="J791" s="55"/>
      <c r="K791" s="55"/>
      <c r="O791" s="58"/>
    </row>
    <row r="792" spans="1:15" ht="18.75" customHeight="1">
      <c r="A792" s="15"/>
      <c r="B792" s="15"/>
      <c r="C792" s="15"/>
      <c r="D792" s="17"/>
      <c r="E792" s="17"/>
      <c r="F792" s="55"/>
      <c r="G792" s="55"/>
      <c r="H792" s="85"/>
      <c r="I792" s="55"/>
      <c r="J792" s="55"/>
      <c r="K792" s="55"/>
      <c r="O792" s="58"/>
    </row>
    <row r="793" spans="1:15" ht="18.75" customHeight="1">
      <c r="A793" s="15"/>
      <c r="B793" s="15"/>
      <c r="C793" s="15"/>
      <c r="D793" s="17"/>
      <c r="E793" s="17"/>
      <c r="F793" s="55"/>
      <c r="G793" s="55"/>
      <c r="H793" s="85"/>
      <c r="I793" s="55"/>
      <c r="J793" s="55"/>
      <c r="K793" s="55"/>
      <c r="O793" s="58"/>
    </row>
    <row r="794" spans="1:15" ht="18.75" customHeight="1">
      <c r="A794" s="15"/>
      <c r="B794" s="15"/>
      <c r="C794" s="15"/>
      <c r="D794" s="17"/>
      <c r="E794" s="17"/>
      <c r="F794" s="55"/>
      <c r="G794" s="55"/>
      <c r="H794" s="85"/>
      <c r="I794" s="55"/>
      <c r="J794" s="55"/>
      <c r="K794" s="55"/>
      <c r="O794" s="58"/>
    </row>
    <row r="795" spans="1:15" ht="18.75" customHeight="1">
      <c r="A795" s="15"/>
      <c r="B795" s="15"/>
      <c r="C795" s="15"/>
      <c r="D795" s="17"/>
      <c r="E795" s="17"/>
      <c r="F795" s="55"/>
      <c r="G795" s="55"/>
      <c r="H795" s="85"/>
      <c r="I795" s="55"/>
      <c r="J795" s="55"/>
      <c r="K795" s="55"/>
      <c r="O795" s="58"/>
    </row>
    <row r="796" spans="1:15" ht="18.75" customHeight="1">
      <c r="A796" s="15"/>
      <c r="B796" s="15"/>
      <c r="C796" s="15"/>
      <c r="D796" s="17"/>
      <c r="E796" s="17"/>
      <c r="F796" s="55"/>
      <c r="G796" s="55"/>
      <c r="H796" s="85"/>
      <c r="I796" s="55"/>
      <c r="J796" s="55"/>
      <c r="K796" s="55"/>
      <c r="O796" s="58"/>
    </row>
    <row r="797" spans="1:15" ht="18.75" customHeight="1">
      <c r="A797" s="15"/>
      <c r="B797" s="15"/>
      <c r="C797" s="15"/>
      <c r="D797" s="17"/>
      <c r="E797" s="17"/>
      <c r="F797" s="55"/>
      <c r="G797" s="55"/>
      <c r="H797" s="85"/>
      <c r="I797" s="55"/>
      <c r="J797" s="55"/>
      <c r="K797" s="55"/>
      <c r="O797" s="58"/>
    </row>
    <row r="798" spans="1:15" ht="18.75" customHeight="1">
      <c r="A798" s="15"/>
      <c r="B798" s="15"/>
      <c r="C798" s="15"/>
      <c r="D798" s="17"/>
      <c r="E798" s="17"/>
      <c r="F798" s="55"/>
      <c r="G798" s="55"/>
      <c r="H798" s="85"/>
      <c r="I798" s="55"/>
      <c r="J798" s="55"/>
      <c r="K798" s="55"/>
      <c r="O798" s="58"/>
    </row>
    <row r="799" spans="1:15" ht="18.75" customHeight="1">
      <c r="A799" s="15"/>
      <c r="B799" s="15"/>
      <c r="C799" s="15"/>
      <c r="D799" s="17"/>
      <c r="E799" s="17"/>
      <c r="F799" s="55"/>
      <c r="G799" s="55"/>
      <c r="H799" s="85"/>
      <c r="I799" s="55"/>
      <c r="J799" s="55"/>
      <c r="K799" s="55"/>
      <c r="O799" s="58"/>
    </row>
    <row r="800" spans="1:15" ht="18.75" customHeight="1">
      <c r="A800" s="15"/>
      <c r="B800" s="15"/>
      <c r="C800" s="15"/>
      <c r="D800" s="17"/>
      <c r="E800" s="17"/>
      <c r="F800" s="55"/>
      <c r="G800" s="55"/>
      <c r="H800" s="85"/>
      <c r="I800" s="55"/>
      <c r="J800" s="55"/>
      <c r="K800" s="55"/>
      <c r="O800" s="58"/>
    </row>
    <row r="801" spans="1:15" ht="18.75" customHeight="1">
      <c r="A801" s="15"/>
      <c r="B801" s="15"/>
      <c r="C801" s="15"/>
      <c r="D801" s="17"/>
      <c r="E801" s="17"/>
      <c r="F801" s="55"/>
      <c r="G801" s="55"/>
      <c r="H801" s="85"/>
      <c r="I801" s="55"/>
      <c r="J801" s="55"/>
      <c r="K801" s="55"/>
      <c r="O801" s="58"/>
    </row>
    <row r="802" spans="1:15" ht="18.75" customHeight="1">
      <c r="A802" s="15"/>
      <c r="B802" s="15"/>
      <c r="C802" s="15"/>
      <c r="D802" s="17"/>
      <c r="E802" s="17"/>
      <c r="F802" s="55"/>
      <c r="G802" s="55"/>
      <c r="H802" s="85"/>
      <c r="I802" s="55"/>
      <c r="J802" s="55"/>
      <c r="K802" s="55"/>
      <c r="O802" s="58"/>
    </row>
    <row r="803" spans="1:15" ht="18.75" customHeight="1">
      <c r="A803" s="15"/>
      <c r="B803" s="15"/>
      <c r="C803" s="15"/>
      <c r="D803" s="17"/>
      <c r="E803" s="17"/>
      <c r="F803" s="55"/>
      <c r="G803" s="55"/>
      <c r="H803" s="85"/>
      <c r="I803" s="55"/>
      <c r="J803" s="55"/>
      <c r="K803" s="55"/>
      <c r="O803" s="58"/>
    </row>
    <row r="804" spans="1:15" ht="18.75" customHeight="1">
      <c r="A804" s="15"/>
      <c r="B804" s="15"/>
      <c r="C804" s="15"/>
      <c r="D804" s="17"/>
      <c r="E804" s="17"/>
      <c r="F804" s="55"/>
      <c r="G804" s="55"/>
      <c r="H804" s="85"/>
      <c r="I804" s="55"/>
      <c r="J804" s="55"/>
      <c r="K804" s="55"/>
      <c r="O804" s="58"/>
    </row>
    <row r="805" spans="1:15" ht="18.75" customHeight="1">
      <c r="A805" s="15"/>
      <c r="B805" s="15"/>
      <c r="C805" s="15"/>
      <c r="D805" s="17"/>
      <c r="E805" s="17"/>
      <c r="F805" s="55"/>
      <c r="G805" s="55"/>
      <c r="H805" s="85"/>
      <c r="I805" s="55"/>
      <c r="J805" s="55"/>
      <c r="K805" s="55"/>
      <c r="O805" s="58"/>
    </row>
    <row r="806" spans="1:15" ht="18.75" customHeight="1">
      <c r="A806" s="15"/>
      <c r="B806" s="15"/>
      <c r="C806" s="15"/>
      <c r="D806" s="17"/>
      <c r="E806" s="17"/>
      <c r="F806" s="55"/>
      <c r="G806" s="55"/>
      <c r="H806" s="85"/>
      <c r="I806" s="55"/>
      <c r="J806" s="55"/>
      <c r="K806" s="55"/>
      <c r="O806" s="58"/>
    </row>
    <row r="807" spans="1:15" ht="18.75" customHeight="1">
      <c r="A807" s="15"/>
      <c r="B807" s="15"/>
      <c r="C807" s="15"/>
      <c r="D807" s="17"/>
      <c r="E807" s="17"/>
      <c r="F807" s="55"/>
      <c r="G807" s="55"/>
      <c r="H807" s="85"/>
      <c r="I807" s="55"/>
      <c r="J807" s="55"/>
      <c r="K807" s="55"/>
      <c r="O807" s="58"/>
    </row>
    <row r="808" spans="1:15" ht="18.75" customHeight="1">
      <c r="A808" s="15"/>
      <c r="B808" s="15"/>
      <c r="C808" s="15"/>
      <c r="D808" s="17"/>
      <c r="E808" s="17"/>
      <c r="F808" s="55"/>
      <c r="G808" s="55"/>
      <c r="H808" s="85"/>
      <c r="I808" s="55"/>
      <c r="J808" s="55"/>
      <c r="K808" s="55"/>
      <c r="O808" s="58"/>
    </row>
    <row r="809" spans="1:15" ht="18.75" customHeight="1">
      <c r="A809" s="15"/>
      <c r="B809" s="15"/>
      <c r="C809" s="15"/>
      <c r="D809" s="17"/>
      <c r="E809" s="17"/>
      <c r="F809" s="55"/>
      <c r="G809" s="55"/>
      <c r="H809" s="85"/>
      <c r="I809" s="55"/>
      <c r="J809" s="55"/>
      <c r="K809" s="55"/>
      <c r="O809" s="58"/>
    </row>
    <row r="810" spans="1:15" ht="18.75" customHeight="1">
      <c r="A810" s="15"/>
      <c r="B810" s="15"/>
      <c r="C810" s="15"/>
      <c r="D810" s="17"/>
      <c r="E810" s="17"/>
      <c r="F810" s="55"/>
      <c r="G810" s="55"/>
      <c r="H810" s="85"/>
      <c r="I810" s="55"/>
      <c r="J810" s="55"/>
      <c r="K810" s="55"/>
      <c r="O810" s="58"/>
    </row>
    <row r="811" spans="1:15" ht="18.75" customHeight="1">
      <c r="A811" s="15"/>
      <c r="B811" s="15"/>
      <c r="C811" s="15"/>
      <c r="D811" s="17"/>
      <c r="E811" s="17"/>
      <c r="F811" s="55"/>
      <c r="G811" s="55"/>
      <c r="H811" s="85"/>
      <c r="I811" s="55"/>
      <c r="J811" s="55"/>
      <c r="K811" s="55"/>
      <c r="O811" s="58"/>
    </row>
    <row r="812" spans="1:15" ht="18.75" customHeight="1">
      <c r="A812" s="15"/>
      <c r="B812" s="15"/>
      <c r="C812" s="15"/>
      <c r="D812" s="17"/>
      <c r="E812" s="17"/>
      <c r="F812" s="55"/>
      <c r="G812" s="55"/>
      <c r="H812" s="85"/>
      <c r="I812" s="55"/>
      <c r="J812" s="55"/>
      <c r="K812" s="55"/>
      <c r="O812" s="58"/>
    </row>
    <row r="813" spans="1:15" ht="18.75" customHeight="1">
      <c r="A813" s="15"/>
      <c r="B813" s="15"/>
      <c r="C813" s="15"/>
      <c r="D813" s="17"/>
      <c r="E813" s="17"/>
      <c r="F813" s="55"/>
      <c r="G813" s="55"/>
      <c r="H813" s="85"/>
      <c r="I813" s="55"/>
      <c r="J813" s="55"/>
      <c r="K813" s="55"/>
      <c r="O813" s="58"/>
    </row>
    <row r="814" spans="1:15" ht="18.75" customHeight="1">
      <c r="A814" s="15"/>
      <c r="B814" s="15"/>
      <c r="C814" s="15"/>
      <c r="D814" s="17"/>
      <c r="E814" s="17"/>
      <c r="F814" s="55"/>
      <c r="G814" s="55"/>
      <c r="H814" s="85"/>
      <c r="I814" s="55"/>
      <c r="J814" s="55"/>
      <c r="K814" s="55"/>
      <c r="O814" s="58"/>
    </row>
    <row r="815" spans="1:15" ht="18.75" customHeight="1">
      <c r="A815" s="15"/>
      <c r="B815" s="15"/>
      <c r="C815" s="15"/>
      <c r="D815" s="17"/>
      <c r="E815" s="17"/>
      <c r="F815" s="55"/>
      <c r="G815" s="55"/>
      <c r="H815" s="85"/>
      <c r="I815" s="55"/>
      <c r="J815" s="55"/>
      <c r="K815" s="55"/>
      <c r="O815" s="58"/>
    </row>
    <row r="816" spans="1:15" ht="18.75" customHeight="1">
      <c r="A816" s="15"/>
      <c r="B816" s="15"/>
      <c r="C816" s="15"/>
      <c r="D816" s="17"/>
      <c r="E816" s="17"/>
      <c r="F816" s="55"/>
      <c r="G816" s="55"/>
      <c r="H816" s="85"/>
      <c r="I816" s="55"/>
      <c r="J816" s="55"/>
      <c r="K816" s="55"/>
      <c r="O816" s="58"/>
    </row>
    <row r="817" spans="1:15" ht="18.75" customHeight="1">
      <c r="A817" s="15"/>
      <c r="B817" s="15"/>
      <c r="C817" s="15"/>
      <c r="D817" s="17"/>
      <c r="E817" s="17"/>
      <c r="F817" s="55"/>
      <c r="G817" s="55"/>
      <c r="H817" s="85"/>
      <c r="I817" s="55"/>
      <c r="J817" s="55"/>
      <c r="K817" s="55"/>
      <c r="O817" s="58"/>
    </row>
    <row r="818" spans="1:15" ht="18.75" customHeight="1">
      <c r="A818" s="15"/>
      <c r="B818" s="15"/>
      <c r="C818" s="15"/>
      <c r="D818" s="17"/>
      <c r="E818" s="17"/>
      <c r="F818" s="55"/>
      <c r="G818" s="55"/>
      <c r="H818" s="85"/>
      <c r="I818" s="55"/>
      <c r="J818" s="55"/>
      <c r="K818" s="55"/>
      <c r="O818" s="58"/>
    </row>
    <row r="819" spans="1:15" ht="18.75" customHeight="1">
      <c r="A819" s="15"/>
      <c r="B819" s="15"/>
      <c r="C819" s="15"/>
      <c r="D819" s="17"/>
      <c r="E819" s="17"/>
      <c r="F819" s="55"/>
      <c r="G819" s="55"/>
      <c r="H819" s="85"/>
      <c r="I819" s="55"/>
      <c r="J819" s="55"/>
      <c r="K819" s="55"/>
      <c r="O819" s="58"/>
    </row>
    <row r="820" spans="1:15" ht="18.75" customHeight="1">
      <c r="A820" s="15"/>
      <c r="B820" s="15"/>
      <c r="C820" s="15"/>
      <c r="D820" s="17"/>
      <c r="E820" s="17"/>
      <c r="F820" s="55"/>
      <c r="G820" s="55"/>
      <c r="H820" s="85"/>
      <c r="I820" s="55"/>
      <c r="J820" s="55"/>
      <c r="K820" s="55"/>
      <c r="O820" s="58"/>
    </row>
    <row r="821" spans="1:15" ht="18.75" customHeight="1">
      <c r="A821" s="15"/>
      <c r="B821" s="15"/>
      <c r="C821" s="15"/>
      <c r="D821" s="17"/>
      <c r="E821" s="17"/>
      <c r="F821" s="55"/>
      <c r="G821" s="55"/>
      <c r="H821" s="85"/>
      <c r="I821" s="55"/>
      <c r="J821" s="55"/>
      <c r="K821" s="55"/>
      <c r="O821" s="58"/>
    </row>
    <row r="822" spans="1:15" ht="18.75" customHeight="1">
      <c r="A822" s="15"/>
      <c r="B822" s="15"/>
      <c r="C822" s="15"/>
      <c r="D822" s="17"/>
      <c r="E822" s="17"/>
      <c r="F822" s="55"/>
      <c r="G822" s="55"/>
      <c r="H822" s="85"/>
      <c r="I822" s="55"/>
      <c r="J822" s="55"/>
      <c r="K822" s="55"/>
      <c r="O822" s="58"/>
    </row>
    <row r="823" spans="1:15" ht="18.75" customHeight="1">
      <c r="A823" s="15"/>
      <c r="B823" s="15"/>
      <c r="C823" s="15"/>
      <c r="D823" s="17"/>
      <c r="E823" s="17"/>
      <c r="F823" s="55"/>
      <c r="G823" s="55"/>
      <c r="H823" s="85"/>
      <c r="I823" s="55"/>
      <c r="J823" s="55"/>
      <c r="K823" s="55"/>
      <c r="O823" s="58"/>
    </row>
    <row r="824" spans="1:15" ht="18.75" customHeight="1">
      <c r="A824" s="15"/>
      <c r="B824" s="15"/>
      <c r="C824" s="15"/>
      <c r="D824" s="17"/>
      <c r="E824" s="17"/>
      <c r="F824" s="55"/>
      <c r="G824" s="55"/>
      <c r="H824" s="85"/>
      <c r="I824" s="55"/>
      <c r="J824" s="55"/>
      <c r="K824" s="55"/>
      <c r="O824" s="58"/>
    </row>
    <row r="825" spans="1:15" ht="18.75" customHeight="1">
      <c r="A825" s="15"/>
      <c r="B825" s="15"/>
      <c r="C825" s="15"/>
      <c r="D825" s="17"/>
      <c r="E825" s="17"/>
      <c r="F825" s="55"/>
      <c r="G825" s="55"/>
      <c r="H825" s="85"/>
      <c r="I825" s="55"/>
      <c r="J825" s="55"/>
      <c r="K825" s="55"/>
      <c r="O825" s="58"/>
    </row>
    <row r="826" spans="1:15" ht="18.75" customHeight="1">
      <c r="A826" s="15"/>
      <c r="B826" s="15"/>
      <c r="C826" s="15"/>
      <c r="D826" s="17"/>
      <c r="E826" s="17"/>
      <c r="F826" s="55"/>
      <c r="G826" s="55"/>
      <c r="H826" s="85"/>
      <c r="I826" s="55"/>
      <c r="J826" s="55"/>
      <c r="K826" s="55"/>
      <c r="O826" s="58"/>
    </row>
    <row r="827" spans="1:15" ht="18.75" customHeight="1">
      <c r="A827" s="15"/>
      <c r="B827" s="15"/>
      <c r="C827" s="15"/>
      <c r="D827" s="17"/>
      <c r="E827" s="17"/>
      <c r="F827" s="55"/>
      <c r="G827" s="55"/>
      <c r="H827" s="85"/>
      <c r="I827" s="55"/>
      <c r="J827" s="55"/>
      <c r="K827" s="55"/>
      <c r="O827" s="58"/>
    </row>
    <row r="828" spans="1:15" ht="18.75" customHeight="1">
      <c r="A828" s="15"/>
      <c r="B828" s="15"/>
      <c r="C828" s="15"/>
      <c r="D828" s="17"/>
      <c r="E828" s="17"/>
      <c r="F828" s="55"/>
      <c r="G828" s="55"/>
      <c r="H828" s="85"/>
      <c r="I828" s="55"/>
      <c r="J828" s="55"/>
      <c r="K828" s="55"/>
      <c r="O828" s="58"/>
    </row>
    <row r="829" spans="1:15" ht="18.75" customHeight="1">
      <c r="A829" s="15"/>
      <c r="B829" s="15"/>
      <c r="C829" s="15"/>
      <c r="D829" s="17"/>
      <c r="E829" s="17"/>
      <c r="F829" s="55"/>
      <c r="G829" s="55"/>
      <c r="H829" s="85"/>
      <c r="I829" s="55"/>
      <c r="J829" s="55"/>
      <c r="K829" s="55"/>
      <c r="O829" s="58"/>
    </row>
    <row r="830" spans="1:15" ht="18.75" customHeight="1">
      <c r="A830" s="15"/>
      <c r="B830" s="15"/>
      <c r="C830" s="15"/>
      <c r="D830" s="17"/>
      <c r="E830" s="17"/>
      <c r="F830" s="55"/>
      <c r="G830" s="55"/>
      <c r="H830" s="85"/>
      <c r="I830" s="55"/>
      <c r="J830" s="55"/>
      <c r="K830" s="55"/>
      <c r="O830" s="58"/>
    </row>
    <row r="831" spans="1:15" ht="18.75" customHeight="1">
      <c r="A831" s="15"/>
      <c r="B831" s="15"/>
      <c r="C831" s="15"/>
      <c r="D831" s="17"/>
      <c r="E831" s="17"/>
      <c r="F831" s="55"/>
      <c r="G831" s="55"/>
      <c r="H831" s="85"/>
      <c r="I831" s="55"/>
      <c r="J831" s="55"/>
      <c r="K831" s="55"/>
      <c r="O831" s="58"/>
    </row>
    <row r="832" spans="1:15" ht="18.75" customHeight="1">
      <c r="A832" s="15"/>
      <c r="B832" s="15"/>
      <c r="C832" s="15"/>
      <c r="D832" s="17"/>
      <c r="E832" s="17"/>
      <c r="F832" s="55"/>
      <c r="G832" s="55"/>
      <c r="H832" s="85"/>
      <c r="I832" s="55"/>
      <c r="J832" s="55"/>
      <c r="K832" s="55"/>
      <c r="O832" s="58"/>
    </row>
    <row r="833" spans="1:15" ht="18.75" customHeight="1">
      <c r="A833" s="15"/>
      <c r="B833" s="15"/>
      <c r="C833" s="15"/>
      <c r="D833" s="17"/>
      <c r="E833" s="17"/>
      <c r="F833" s="55"/>
      <c r="G833" s="55"/>
      <c r="H833" s="85"/>
      <c r="I833" s="55"/>
      <c r="J833" s="55"/>
      <c r="K833" s="55"/>
      <c r="O833" s="58"/>
    </row>
    <row r="834" spans="1:15" ht="18.75" customHeight="1">
      <c r="A834" s="15"/>
      <c r="B834" s="15"/>
      <c r="C834" s="15"/>
      <c r="D834" s="17"/>
      <c r="E834" s="17"/>
      <c r="F834" s="55"/>
      <c r="G834" s="55"/>
      <c r="H834" s="85"/>
      <c r="I834" s="55"/>
      <c r="J834" s="55"/>
      <c r="K834" s="55"/>
      <c r="O834" s="58"/>
    </row>
    <row r="835" spans="1:15" ht="18.75" customHeight="1">
      <c r="A835" s="15"/>
      <c r="B835" s="15"/>
      <c r="C835" s="15"/>
      <c r="D835" s="17"/>
      <c r="E835" s="17"/>
      <c r="F835" s="55"/>
      <c r="G835" s="55"/>
      <c r="H835" s="85"/>
      <c r="I835" s="55"/>
      <c r="J835" s="55"/>
      <c r="K835" s="55"/>
      <c r="O835" s="58"/>
    </row>
    <row r="836" spans="1:15" ht="18.75" customHeight="1">
      <c r="A836" s="15"/>
      <c r="B836" s="15"/>
      <c r="C836" s="15"/>
      <c r="D836" s="17"/>
      <c r="E836" s="17"/>
      <c r="F836" s="55"/>
      <c r="G836" s="55"/>
      <c r="H836" s="85"/>
      <c r="I836" s="55"/>
      <c r="J836" s="55"/>
      <c r="K836" s="55"/>
      <c r="O836" s="58"/>
    </row>
    <row r="837" spans="1:15" ht="18.75" customHeight="1">
      <c r="A837" s="15"/>
      <c r="B837" s="15"/>
      <c r="C837" s="15"/>
      <c r="D837" s="17"/>
      <c r="E837" s="17"/>
      <c r="F837" s="55"/>
      <c r="G837" s="55"/>
      <c r="H837" s="85"/>
      <c r="I837" s="55"/>
      <c r="J837" s="55"/>
      <c r="K837" s="55"/>
      <c r="O837" s="58"/>
    </row>
    <row r="838" spans="1:15" ht="18.75" customHeight="1">
      <c r="A838" s="15"/>
      <c r="B838" s="15"/>
      <c r="C838" s="15"/>
      <c r="D838" s="17"/>
      <c r="E838" s="17"/>
      <c r="F838" s="55"/>
      <c r="G838" s="55"/>
      <c r="H838" s="85"/>
      <c r="I838" s="55"/>
      <c r="J838" s="55"/>
      <c r="K838" s="55"/>
      <c r="O838" s="58"/>
    </row>
    <row r="839" spans="1:15" ht="18.75" customHeight="1">
      <c r="A839" s="15"/>
      <c r="B839" s="15"/>
      <c r="C839" s="15"/>
      <c r="D839" s="17"/>
      <c r="E839" s="17"/>
      <c r="F839" s="55"/>
      <c r="G839" s="55"/>
      <c r="H839" s="85"/>
      <c r="I839" s="55"/>
      <c r="J839" s="55"/>
      <c r="K839" s="55"/>
      <c r="O839" s="58"/>
    </row>
    <row r="840" spans="1:15" ht="18.75" customHeight="1">
      <c r="A840" s="15"/>
      <c r="B840" s="15"/>
      <c r="C840" s="15"/>
      <c r="D840" s="17"/>
      <c r="E840" s="17"/>
      <c r="F840" s="55"/>
      <c r="G840" s="55"/>
      <c r="H840" s="85"/>
      <c r="I840" s="55"/>
      <c r="J840" s="55"/>
      <c r="K840" s="55"/>
      <c r="O840" s="58"/>
    </row>
    <row r="841" spans="1:15" ht="18.75" customHeight="1">
      <c r="A841" s="15"/>
      <c r="B841" s="15"/>
      <c r="C841" s="15"/>
      <c r="D841" s="17"/>
      <c r="E841" s="17"/>
      <c r="F841" s="55"/>
      <c r="G841" s="55"/>
      <c r="H841" s="85"/>
      <c r="I841" s="55"/>
      <c r="J841" s="55"/>
      <c r="K841" s="55"/>
      <c r="O841" s="58"/>
    </row>
    <row r="842" spans="1:15" ht="18.75" customHeight="1">
      <c r="A842" s="15"/>
      <c r="B842" s="15"/>
      <c r="C842" s="15"/>
      <c r="D842" s="17"/>
      <c r="E842" s="17"/>
      <c r="F842" s="55"/>
      <c r="G842" s="55"/>
      <c r="H842" s="85"/>
      <c r="I842" s="55"/>
      <c r="J842" s="55"/>
      <c r="K842" s="55"/>
      <c r="O842" s="58"/>
    </row>
    <row r="843" spans="1:15" ht="18.75" customHeight="1">
      <c r="A843" s="15"/>
      <c r="B843" s="15"/>
      <c r="C843" s="15"/>
      <c r="D843" s="17"/>
      <c r="E843" s="17"/>
      <c r="F843" s="55"/>
      <c r="G843" s="55"/>
      <c r="H843" s="85"/>
      <c r="I843" s="55"/>
      <c r="J843" s="55"/>
      <c r="K843" s="55"/>
      <c r="O843" s="58"/>
    </row>
    <row r="844" spans="1:15" ht="18.75" customHeight="1">
      <c r="A844" s="15"/>
      <c r="B844" s="15"/>
      <c r="C844" s="15"/>
      <c r="D844" s="17"/>
      <c r="E844" s="17"/>
      <c r="F844" s="55"/>
      <c r="G844" s="55"/>
      <c r="H844" s="85"/>
      <c r="I844" s="55"/>
      <c r="J844" s="55"/>
      <c r="K844" s="55"/>
      <c r="O844" s="58"/>
    </row>
    <row r="845" spans="1:15" ht="18.75" customHeight="1">
      <c r="A845" s="15"/>
      <c r="B845" s="15"/>
      <c r="C845" s="15"/>
      <c r="D845" s="17"/>
      <c r="E845" s="17"/>
      <c r="F845" s="55"/>
      <c r="G845" s="55"/>
      <c r="H845" s="85"/>
      <c r="I845" s="55"/>
      <c r="J845" s="55"/>
      <c r="K845" s="55"/>
      <c r="O845" s="58"/>
    </row>
    <row r="846" spans="1:15" ht="18.75" customHeight="1">
      <c r="A846" s="15"/>
      <c r="B846" s="15"/>
      <c r="C846" s="15"/>
      <c r="D846" s="17"/>
      <c r="E846" s="17"/>
      <c r="F846" s="55"/>
      <c r="G846" s="55"/>
      <c r="H846" s="85"/>
      <c r="I846" s="55"/>
      <c r="J846" s="55"/>
      <c r="K846" s="55"/>
      <c r="O846" s="58"/>
    </row>
    <row r="847" spans="1:15" ht="18.75" customHeight="1">
      <c r="A847" s="15"/>
      <c r="B847" s="15"/>
      <c r="C847" s="15"/>
      <c r="D847" s="17"/>
      <c r="E847" s="17"/>
      <c r="F847" s="55"/>
      <c r="G847" s="55"/>
      <c r="H847" s="85"/>
      <c r="I847" s="55"/>
      <c r="J847" s="55"/>
      <c r="K847" s="55"/>
      <c r="O847" s="58"/>
    </row>
    <row r="848" spans="1:15" ht="18.75" customHeight="1">
      <c r="A848" s="15"/>
      <c r="B848" s="15"/>
      <c r="C848" s="15"/>
      <c r="D848" s="17"/>
      <c r="E848" s="17"/>
      <c r="F848" s="55"/>
      <c r="G848" s="55"/>
      <c r="H848" s="85"/>
      <c r="I848" s="55"/>
      <c r="J848" s="55"/>
      <c r="K848" s="55"/>
      <c r="O848" s="58"/>
    </row>
    <row r="849" spans="1:15" ht="18.75" customHeight="1">
      <c r="A849" s="15"/>
      <c r="B849" s="15"/>
      <c r="C849" s="15"/>
      <c r="D849" s="17"/>
      <c r="E849" s="17"/>
      <c r="F849" s="55"/>
      <c r="G849" s="55"/>
      <c r="H849" s="85"/>
      <c r="I849" s="55"/>
      <c r="J849" s="55"/>
      <c r="K849" s="55"/>
      <c r="O849" s="58"/>
    </row>
    <row r="850" spans="1:15" ht="18.75" customHeight="1">
      <c r="A850" s="15"/>
      <c r="B850" s="15"/>
      <c r="C850" s="15"/>
      <c r="D850" s="17"/>
      <c r="E850" s="17"/>
      <c r="F850" s="55"/>
      <c r="G850" s="55"/>
      <c r="H850" s="85"/>
      <c r="I850" s="55"/>
      <c r="J850" s="55"/>
      <c r="K850" s="55"/>
      <c r="O850" s="58"/>
    </row>
    <row r="851" spans="1:15" ht="18.75" customHeight="1">
      <c r="A851" s="15"/>
      <c r="B851" s="15"/>
      <c r="C851" s="15"/>
      <c r="D851" s="17"/>
      <c r="E851" s="17"/>
      <c r="F851" s="55"/>
      <c r="G851" s="55"/>
      <c r="H851" s="85"/>
      <c r="I851" s="55"/>
      <c r="J851" s="55"/>
      <c r="K851" s="55"/>
      <c r="O851" s="58"/>
    </row>
    <row r="852" spans="1:15" ht="18.75" customHeight="1">
      <c r="A852" s="15"/>
      <c r="B852" s="15"/>
      <c r="C852" s="15"/>
      <c r="D852" s="17"/>
      <c r="E852" s="17"/>
      <c r="F852" s="55"/>
      <c r="G852" s="55"/>
      <c r="H852" s="85"/>
      <c r="I852" s="55"/>
      <c r="J852" s="55"/>
      <c r="K852" s="55"/>
      <c r="O852" s="58"/>
    </row>
    <row r="853" spans="1:15" ht="18.75" customHeight="1">
      <c r="A853" s="15"/>
      <c r="B853" s="15"/>
      <c r="C853" s="15"/>
      <c r="D853" s="17"/>
      <c r="E853" s="17"/>
      <c r="F853" s="55"/>
      <c r="G853" s="55"/>
      <c r="H853" s="85"/>
      <c r="I853" s="55"/>
      <c r="J853" s="55"/>
      <c r="K853" s="55"/>
      <c r="O853" s="58"/>
    </row>
    <row r="854" spans="1:15" ht="18.75" customHeight="1">
      <c r="A854" s="15"/>
      <c r="B854" s="15"/>
      <c r="C854" s="15"/>
      <c r="D854" s="17"/>
      <c r="E854" s="17"/>
      <c r="F854" s="55"/>
      <c r="G854" s="55"/>
      <c r="H854" s="85"/>
      <c r="I854" s="55"/>
      <c r="J854" s="55"/>
      <c r="K854" s="55"/>
      <c r="O854" s="58"/>
    </row>
    <row r="855" spans="1:15" ht="18.75" customHeight="1">
      <c r="A855" s="15"/>
      <c r="B855" s="15"/>
      <c r="C855" s="15"/>
      <c r="D855" s="17"/>
      <c r="E855" s="17"/>
      <c r="F855" s="55"/>
      <c r="G855" s="55"/>
      <c r="H855" s="85"/>
      <c r="I855" s="55"/>
      <c r="J855" s="55"/>
      <c r="K855" s="55"/>
      <c r="O855" s="58"/>
    </row>
    <row r="856" spans="1:15" ht="18.75" customHeight="1">
      <c r="A856" s="15"/>
      <c r="B856" s="15"/>
      <c r="C856" s="15"/>
      <c r="D856" s="17"/>
      <c r="E856" s="17"/>
      <c r="F856" s="55"/>
      <c r="G856" s="55"/>
      <c r="H856" s="85"/>
      <c r="I856" s="55"/>
      <c r="J856" s="55"/>
      <c r="K856" s="55"/>
      <c r="O856" s="58"/>
    </row>
    <row r="857" spans="1:15" ht="18.75" customHeight="1">
      <c r="A857" s="15"/>
      <c r="B857" s="15"/>
      <c r="C857" s="15"/>
      <c r="D857" s="17"/>
      <c r="E857" s="17"/>
      <c r="F857" s="55"/>
      <c r="G857" s="55"/>
      <c r="H857" s="85"/>
      <c r="I857" s="55"/>
      <c r="J857" s="55"/>
      <c r="K857" s="55"/>
      <c r="O857" s="58"/>
    </row>
    <row r="858" spans="1:15" ht="18.75" customHeight="1">
      <c r="A858" s="15"/>
      <c r="B858" s="15"/>
      <c r="C858" s="15"/>
      <c r="D858" s="17"/>
      <c r="E858" s="17"/>
      <c r="F858" s="55"/>
      <c r="G858" s="55"/>
      <c r="H858" s="85"/>
      <c r="I858" s="55"/>
      <c r="J858" s="55"/>
      <c r="K858" s="55"/>
      <c r="O858" s="58"/>
    </row>
    <row r="859" spans="1:15" ht="18.75" customHeight="1">
      <c r="A859" s="15"/>
      <c r="B859" s="15"/>
      <c r="C859" s="15"/>
      <c r="D859" s="17"/>
      <c r="E859" s="17"/>
      <c r="F859" s="55"/>
      <c r="G859" s="55"/>
      <c r="H859" s="85"/>
      <c r="I859" s="55"/>
      <c r="J859" s="55"/>
      <c r="K859" s="55"/>
      <c r="O859" s="58"/>
    </row>
    <row r="860" spans="1:15" ht="18.75" customHeight="1">
      <c r="A860" s="15"/>
      <c r="B860" s="15"/>
      <c r="C860" s="15"/>
      <c r="D860" s="17"/>
      <c r="E860" s="17"/>
      <c r="F860" s="55"/>
      <c r="G860" s="55"/>
      <c r="H860" s="85"/>
      <c r="I860" s="55"/>
      <c r="J860" s="55"/>
      <c r="K860" s="55"/>
      <c r="O860" s="58"/>
    </row>
    <row r="861" spans="1:15" ht="18.75" customHeight="1">
      <c r="A861" s="15"/>
      <c r="B861" s="15"/>
      <c r="C861" s="15"/>
      <c r="D861" s="17"/>
      <c r="E861" s="17"/>
      <c r="F861" s="55"/>
      <c r="G861" s="55"/>
      <c r="H861" s="85"/>
      <c r="I861" s="55"/>
      <c r="J861" s="55"/>
      <c r="K861" s="55"/>
      <c r="O861" s="58"/>
    </row>
    <row r="862" spans="1:15" ht="18.75" customHeight="1">
      <c r="A862" s="15"/>
      <c r="B862" s="15"/>
      <c r="C862" s="15"/>
      <c r="D862" s="17"/>
      <c r="E862" s="17"/>
      <c r="F862" s="55"/>
      <c r="G862" s="55"/>
      <c r="H862" s="85"/>
      <c r="I862" s="55"/>
      <c r="J862" s="55"/>
      <c r="K862" s="55"/>
      <c r="O862" s="58"/>
    </row>
    <row r="863" spans="1:15" ht="18.75" customHeight="1">
      <c r="A863" s="15"/>
      <c r="B863" s="15"/>
      <c r="C863" s="15"/>
      <c r="D863" s="17"/>
      <c r="E863" s="17"/>
      <c r="F863" s="55"/>
      <c r="G863" s="55"/>
      <c r="H863" s="85"/>
      <c r="I863" s="55"/>
      <c r="J863" s="55"/>
      <c r="K863" s="55"/>
      <c r="O863" s="58"/>
    </row>
    <row r="864" spans="1:15" ht="18.75" customHeight="1">
      <c r="A864" s="15"/>
      <c r="B864" s="15"/>
      <c r="C864" s="15"/>
      <c r="D864" s="17"/>
      <c r="E864" s="17"/>
      <c r="F864" s="55"/>
      <c r="G864" s="55"/>
      <c r="H864" s="85"/>
      <c r="I864" s="55"/>
      <c r="J864" s="55"/>
      <c r="K864" s="55"/>
      <c r="O864" s="58"/>
    </row>
    <row r="865" spans="1:15" ht="18.75" customHeight="1">
      <c r="A865" s="15"/>
      <c r="B865" s="15"/>
      <c r="C865" s="15"/>
      <c r="D865" s="17"/>
      <c r="E865" s="17"/>
      <c r="F865" s="55"/>
      <c r="G865" s="55"/>
      <c r="H865" s="85"/>
      <c r="I865" s="55"/>
      <c r="J865" s="55"/>
      <c r="K865" s="55"/>
      <c r="O865" s="58"/>
    </row>
    <row r="866" spans="1:15" ht="18.75" customHeight="1">
      <c r="A866" s="15"/>
      <c r="B866" s="15"/>
      <c r="C866" s="15"/>
      <c r="D866" s="17"/>
      <c r="E866" s="17"/>
      <c r="F866" s="55"/>
      <c r="G866" s="55"/>
      <c r="H866" s="85"/>
      <c r="I866" s="55"/>
      <c r="J866" s="55"/>
      <c r="K866" s="55"/>
      <c r="O866" s="58"/>
    </row>
    <row r="867" spans="1:15" ht="18.75" customHeight="1">
      <c r="A867" s="15"/>
      <c r="B867" s="15"/>
      <c r="C867" s="15"/>
      <c r="D867" s="17"/>
      <c r="E867" s="17"/>
      <c r="F867" s="55"/>
      <c r="G867" s="55"/>
      <c r="H867" s="85"/>
      <c r="I867" s="55"/>
      <c r="J867" s="55"/>
      <c r="K867" s="55"/>
      <c r="O867" s="58"/>
    </row>
    <row r="868" spans="1:15" ht="18.75" customHeight="1">
      <c r="A868" s="15"/>
      <c r="B868" s="15"/>
      <c r="C868" s="15"/>
      <c r="D868" s="17"/>
      <c r="E868" s="17"/>
      <c r="F868" s="55"/>
      <c r="G868" s="55"/>
      <c r="H868" s="85"/>
      <c r="I868" s="55"/>
      <c r="J868" s="55"/>
      <c r="K868" s="55"/>
      <c r="O868" s="58"/>
    </row>
    <row r="869" spans="1:15" ht="18.75" customHeight="1">
      <c r="A869" s="15"/>
      <c r="B869" s="15"/>
      <c r="C869" s="15"/>
      <c r="D869" s="17"/>
      <c r="E869" s="17"/>
      <c r="F869" s="55"/>
      <c r="G869" s="55"/>
      <c r="H869" s="85"/>
      <c r="I869" s="55"/>
      <c r="J869" s="55"/>
      <c r="K869" s="55"/>
      <c r="O869" s="58"/>
    </row>
    <row r="870" spans="1:15" ht="18.75" customHeight="1">
      <c r="A870" s="15"/>
      <c r="B870" s="15"/>
      <c r="C870" s="15"/>
      <c r="D870" s="17"/>
      <c r="E870" s="17"/>
      <c r="F870" s="55"/>
      <c r="G870" s="55"/>
      <c r="H870" s="85"/>
      <c r="I870" s="55"/>
      <c r="J870" s="55"/>
      <c r="K870" s="55"/>
      <c r="O870" s="58"/>
    </row>
    <row r="871" spans="1:15" ht="18.75" customHeight="1">
      <c r="A871" s="15"/>
      <c r="B871" s="15"/>
      <c r="C871" s="15"/>
      <c r="D871" s="17"/>
      <c r="E871" s="17"/>
      <c r="F871" s="55"/>
      <c r="G871" s="55"/>
      <c r="H871" s="85"/>
      <c r="I871" s="55"/>
      <c r="J871" s="55"/>
      <c r="K871" s="55"/>
      <c r="O871" s="58"/>
    </row>
    <row r="872" spans="1:15" ht="18.75" customHeight="1">
      <c r="A872" s="15"/>
      <c r="B872" s="15"/>
      <c r="C872" s="15"/>
      <c r="D872" s="17"/>
      <c r="E872" s="17"/>
      <c r="F872" s="55"/>
      <c r="G872" s="55"/>
      <c r="H872" s="85"/>
      <c r="I872" s="55"/>
      <c r="J872" s="55"/>
      <c r="K872" s="55"/>
      <c r="O872" s="58"/>
    </row>
    <row r="873" spans="1:15" ht="18.75" customHeight="1">
      <c r="A873" s="15"/>
      <c r="B873" s="15"/>
      <c r="C873" s="15"/>
      <c r="D873" s="17"/>
      <c r="E873" s="17"/>
      <c r="F873" s="55"/>
      <c r="G873" s="55"/>
      <c r="H873" s="85"/>
      <c r="I873" s="55"/>
      <c r="J873" s="55"/>
      <c r="K873" s="55"/>
      <c r="O873" s="58"/>
    </row>
    <row r="874" spans="1:15" ht="18.75" customHeight="1">
      <c r="A874" s="15"/>
      <c r="B874" s="15"/>
      <c r="C874" s="15"/>
      <c r="D874" s="17"/>
      <c r="E874" s="17"/>
      <c r="F874" s="55"/>
      <c r="G874" s="55"/>
      <c r="H874" s="85"/>
      <c r="I874" s="55"/>
      <c r="J874" s="55"/>
      <c r="K874" s="55"/>
      <c r="O874" s="58"/>
    </row>
    <row r="875" spans="1:15" ht="18.75" customHeight="1">
      <c r="A875" s="15"/>
      <c r="B875" s="15"/>
      <c r="C875" s="15"/>
      <c r="D875" s="17"/>
      <c r="E875" s="17"/>
      <c r="F875" s="55"/>
      <c r="G875" s="55"/>
      <c r="H875" s="85"/>
      <c r="I875" s="55"/>
      <c r="J875" s="55"/>
      <c r="K875" s="55"/>
      <c r="O875" s="58"/>
    </row>
    <row r="876" spans="1:15" ht="18.75" customHeight="1">
      <c r="A876" s="15"/>
      <c r="B876" s="15"/>
      <c r="C876" s="15"/>
      <c r="D876" s="17"/>
      <c r="E876" s="17"/>
      <c r="F876" s="55"/>
      <c r="G876" s="55"/>
      <c r="H876" s="85"/>
      <c r="I876" s="55"/>
      <c r="J876" s="55"/>
      <c r="K876" s="55"/>
      <c r="O876" s="58"/>
    </row>
    <row r="877" spans="1:15" ht="18.75" customHeight="1">
      <c r="A877" s="15"/>
      <c r="B877" s="15"/>
      <c r="C877" s="15"/>
      <c r="D877" s="17"/>
      <c r="E877" s="17"/>
      <c r="F877" s="55"/>
      <c r="G877" s="55"/>
      <c r="H877" s="85"/>
      <c r="I877" s="55"/>
      <c r="J877" s="55"/>
      <c r="K877" s="55"/>
      <c r="O877" s="58"/>
    </row>
    <row r="878" spans="1:15" ht="18.75" customHeight="1">
      <c r="A878" s="15"/>
      <c r="B878" s="15"/>
      <c r="C878" s="15"/>
      <c r="D878" s="17"/>
      <c r="E878" s="17"/>
      <c r="F878" s="55"/>
      <c r="G878" s="55"/>
      <c r="H878" s="85"/>
      <c r="I878" s="55"/>
      <c r="J878" s="55"/>
      <c r="K878" s="55"/>
      <c r="O878" s="58"/>
    </row>
    <row r="879" spans="1:15" ht="18.75" customHeight="1">
      <c r="A879" s="15"/>
      <c r="B879" s="15"/>
      <c r="C879" s="15"/>
      <c r="D879" s="17"/>
      <c r="E879" s="17"/>
      <c r="F879" s="55"/>
      <c r="G879" s="55"/>
      <c r="H879" s="85"/>
      <c r="I879" s="55"/>
      <c r="J879" s="55"/>
      <c r="K879" s="55"/>
      <c r="O879" s="58"/>
    </row>
    <row r="880" spans="1:15" ht="18.75" customHeight="1">
      <c r="A880" s="15"/>
      <c r="B880" s="15"/>
      <c r="C880" s="15"/>
      <c r="D880" s="17"/>
      <c r="E880" s="17"/>
      <c r="F880" s="55"/>
      <c r="G880" s="55"/>
      <c r="H880" s="85"/>
      <c r="I880" s="55"/>
      <c r="J880" s="55"/>
      <c r="K880" s="55"/>
      <c r="O880" s="58"/>
    </row>
    <row r="881" spans="1:15" ht="18.75" customHeight="1">
      <c r="A881" s="15"/>
      <c r="B881" s="15"/>
      <c r="C881" s="15"/>
      <c r="D881" s="17"/>
      <c r="E881" s="17"/>
      <c r="F881" s="55"/>
      <c r="G881" s="55"/>
      <c r="H881" s="85"/>
      <c r="I881" s="55"/>
      <c r="J881" s="55"/>
      <c r="K881" s="55"/>
      <c r="O881" s="58"/>
    </row>
    <row r="882" spans="1:15" ht="18.75" customHeight="1">
      <c r="A882" s="15"/>
      <c r="B882" s="15"/>
      <c r="C882" s="15"/>
      <c r="D882" s="17"/>
      <c r="E882" s="17"/>
      <c r="F882" s="55"/>
      <c r="G882" s="55"/>
      <c r="H882" s="85"/>
      <c r="I882" s="55"/>
      <c r="J882" s="55"/>
      <c r="K882" s="55"/>
      <c r="O882" s="58"/>
    </row>
    <row r="883" spans="1:15" ht="18.75" customHeight="1">
      <c r="A883" s="15"/>
      <c r="B883" s="15"/>
      <c r="C883" s="15"/>
      <c r="D883" s="17"/>
      <c r="E883" s="17"/>
      <c r="F883" s="55"/>
      <c r="G883" s="55"/>
      <c r="H883" s="85"/>
      <c r="I883" s="55"/>
      <c r="J883" s="55"/>
      <c r="K883" s="55"/>
      <c r="O883" s="58"/>
    </row>
    <row r="884" spans="1:15" ht="18.75" customHeight="1">
      <c r="A884" s="15"/>
      <c r="B884" s="15"/>
      <c r="C884" s="15"/>
      <c r="D884" s="17"/>
      <c r="E884" s="17"/>
      <c r="F884" s="55"/>
      <c r="G884" s="55"/>
      <c r="H884" s="85"/>
      <c r="I884" s="55"/>
      <c r="J884" s="55"/>
      <c r="K884" s="55"/>
      <c r="O884" s="58"/>
    </row>
    <row r="885" spans="1:15" ht="18.75" customHeight="1">
      <c r="A885" s="15"/>
      <c r="B885" s="15"/>
      <c r="C885" s="15"/>
      <c r="D885" s="17"/>
      <c r="E885" s="17"/>
      <c r="F885" s="55"/>
      <c r="G885" s="55"/>
      <c r="H885" s="85"/>
      <c r="I885" s="55"/>
      <c r="J885" s="55"/>
      <c r="K885" s="55"/>
      <c r="O885" s="58"/>
    </row>
    <row r="886" spans="1:15" ht="18.75" customHeight="1">
      <c r="A886" s="15"/>
      <c r="B886" s="15"/>
      <c r="C886" s="15"/>
      <c r="D886" s="17"/>
      <c r="E886" s="17"/>
      <c r="F886" s="55"/>
      <c r="G886" s="55"/>
      <c r="H886" s="85"/>
      <c r="I886" s="55"/>
      <c r="J886" s="55"/>
      <c r="K886" s="55"/>
      <c r="O886" s="58"/>
    </row>
    <row r="887" spans="1:15" ht="18.75" customHeight="1">
      <c r="A887" s="15"/>
      <c r="B887" s="15"/>
      <c r="C887" s="15"/>
      <c r="D887" s="17"/>
      <c r="E887" s="17"/>
      <c r="F887" s="55"/>
      <c r="G887" s="55"/>
      <c r="H887" s="85"/>
      <c r="I887" s="55"/>
      <c r="J887" s="55"/>
      <c r="K887" s="55"/>
      <c r="O887" s="58"/>
    </row>
    <row r="888" spans="1:15" ht="18.75" customHeight="1">
      <c r="A888" s="15"/>
      <c r="B888" s="15"/>
      <c r="C888" s="15"/>
      <c r="D888" s="17"/>
      <c r="E888" s="17"/>
      <c r="F888" s="55"/>
      <c r="G888" s="55"/>
      <c r="H888" s="85"/>
      <c r="I888" s="55"/>
      <c r="J888" s="55"/>
      <c r="K888" s="55"/>
      <c r="O888" s="58"/>
    </row>
    <row r="889" spans="1:15" ht="18.75" customHeight="1">
      <c r="A889" s="15"/>
      <c r="B889" s="15"/>
      <c r="C889" s="15"/>
      <c r="D889" s="17"/>
      <c r="E889" s="17"/>
      <c r="F889" s="55"/>
      <c r="G889" s="55"/>
      <c r="H889" s="85"/>
      <c r="I889" s="55"/>
      <c r="J889" s="55"/>
      <c r="K889" s="55"/>
      <c r="O889" s="58"/>
    </row>
    <row r="890" spans="1:15" ht="18.75" customHeight="1">
      <c r="A890" s="15"/>
      <c r="B890" s="15"/>
      <c r="C890" s="15"/>
      <c r="D890" s="17"/>
      <c r="E890" s="17"/>
      <c r="F890" s="55"/>
      <c r="G890" s="55"/>
      <c r="H890" s="85"/>
      <c r="I890" s="55"/>
      <c r="J890" s="55"/>
      <c r="K890" s="55"/>
      <c r="O890" s="58"/>
    </row>
    <row r="891" spans="1:15" ht="18.75" customHeight="1">
      <c r="A891" s="15"/>
      <c r="B891" s="15"/>
      <c r="C891" s="15"/>
      <c r="D891" s="17"/>
      <c r="E891" s="17"/>
      <c r="F891" s="55"/>
      <c r="G891" s="55"/>
      <c r="H891" s="85"/>
      <c r="I891" s="55"/>
      <c r="J891" s="55"/>
      <c r="K891" s="55"/>
      <c r="O891" s="58"/>
    </row>
    <row r="892" spans="1:15" ht="18.75" customHeight="1">
      <c r="A892" s="15"/>
      <c r="B892" s="15"/>
      <c r="C892" s="15"/>
      <c r="D892" s="17"/>
      <c r="E892" s="17"/>
      <c r="F892" s="55"/>
      <c r="G892" s="55"/>
      <c r="H892" s="85"/>
      <c r="I892" s="55"/>
      <c r="J892" s="55"/>
      <c r="K892" s="55"/>
      <c r="O892" s="58"/>
    </row>
    <row r="893" spans="1:15" ht="18.75" customHeight="1">
      <c r="A893" s="15"/>
      <c r="B893" s="15"/>
      <c r="C893" s="15"/>
      <c r="D893" s="17"/>
      <c r="E893" s="17"/>
      <c r="F893" s="55"/>
      <c r="G893" s="55"/>
      <c r="H893" s="85"/>
      <c r="I893" s="55"/>
      <c r="J893" s="55"/>
      <c r="K893" s="55"/>
      <c r="O893" s="58"/>
    </row>
    <row r="894" spans="1:15" ht="18.75" customHeight="1">
      <c r="A894" s="15"/>
      <c r="B894" s="15"/>
      <c r="C894" s="15"/>
      <c r="D894" s="17"/>
      <c r="E894" s="17"/>
      <c r="F894" s="55"/>
      <c r="G894" s="55"/>
      <c r="H894" s="85"/>
      <c r="I894" s="55"/>
      <c r="J894" s="55"/>
      <c r="K894" s="55"/>
      <c r="O894" s="58"/>
    </row>
    <row r="895" spans="1:15" ht="18.75" customHeight="1">
      <c r="A895" s="15"/>
      <c r="B895" s="15"/>
      <c r="C895" s="15"/>
      <c r="D895" s="17"/>
      <c r="E895" s="17"/>
      <c r="F895" s="55"/>
      <c r="G895" s="55"/>
      <c r="H895" s="85"/>
      <c r="I895" s="55"/>
      <c r="J895" s="55"/>
      <c r="K895" s="55"/>
      <c r="O895" s="58"/>
    </row>
    <row r="896" spans="1:15" ht="18.75" customHeight="1">
      <c r="A896" s="15"/>
      <c r="B896" s="15"/>
      <c r="C896" s="15"/>
      <c r="D896" s="17"/>
      <c r="E896" s="17"/>
      <c r="F896" s="55"/>
      <c r="G896" s="55"/>
      <c r="H896" s="85"/>
      <c r="I896" s="55"/>
      <c r="J896" s="55"/>
      <c r="K896" s="55"/>
      <c r="O896" s="58"/>
    </row>
    <row r="897" spans="1:15" ht="18.75" customHeight="1">
      <c r="A897" s="15"/>
      <c r="B897" s="15"/>
      <c r="C897" s="15"/>
      <c r="D897" s="17"/>
      <c r="E897" s="17"/>
      <c r="F897" s="55"/>
      <c r="G897" s="55"/>
      <c r="H897" s="85"/>
      <c r="I897" s="55"/>
      <c r="J897" s="55"/>
      <c r="K897" s="55"/>
      <c r="O897" s="58"/>
    </row>
    <row r="898" spans="1:15" ht="18.75" customHeight="1">
      <c r="A898" s="15"/>
      <c r="B898" s="15"/>
      <c r="C898" s="15"/>
      <c r="D898" s="17"/>
      <c r="E898" s="17"/>
      <c r="F898" s="55"/>
      <c r="G898" s="55"/>
      <c r="H898" s="85"/>
      <c r="I898" s="55"/>
      <c r="J898" s="55"/>
      <c r="K898" s="55"/>
      <c r="O898" s="58"/>
    </row>
    <row r="899" spans="1:15" ht="18.75" customHeight="1">
      <c r="A899" s="15"/>
      <c r="B899" s="15"/>
      <c r="C899" s="15"/>
      <c r="D899" s="17"/>
      <c r="E899" s="17"/>
      <c r="F899" s="55"/>
      <c r="G899" s="55"/>
      <c r="H899" s="85"/>
      <c r="I899" s="55"/>
      <c r="J899" s="55"/>
      <c r="K899" s="55"/>
      <c r="O899" s="58"/>
    </row>
    <row r="900" spans="1:15" ht="18.75" customHeight="1">
      <c r="A900" s="15"/>
      <c r="B900" s="15"/>
      <c r="C900" s="15"/>
      <c r="D900" s="17"/>
      <c r="E900" s="17"/>
      <c r="F900" s="55"/>
      <c r="G900" s="55"/>
      <c r="H900" s="85"/>
      <c r="I900" s="55"/>
      <c r="J900" s="55"/>
      <c r="K900" s="55"/>
      <c r="O900" s="58"/>
    </row>
    <row r="901" spans="1:15" ht="18.75" customHeight="1">
      <c r="A901" s="15"/>
      <c r="B901" s="15"/>
      <c r="C901" s="15"/>
      <c r="D901" s="17"/>
      <c r="E901" s="17"/>
      <c r="F901" s="55"/>
      <c r="G901" s="55"/>
      <c r="H901" s="85"/>
      <c r="I901" s="55"/>
      <c r="J901" s="55"/>
      <c r="K901" s="55"/>
      <c r="O901" s="58"/>
    </row>
    <row r="902" spans="1:15" ht="18.75" customHeight="1">
      <c r="A902" s="15"/>
      <c r="B902" s="15"/>
      <c r="C902" s="15"/>
      <c r="D902" s="17"/>
      <c r="E902" s="17"/>
      <c r="F902" s="55"/>
      <c r="G902" s="55"/>
      <c r="H902" s="85"/>
      <c r="I902" s="55"/>
      <c r="J902" s="55"/>
      <c r="K902" s="55"/>
      <c r="O902" s="58"/>
    </row>
    <row r="903" spans="1:15" ht="18.75" customHeight="1">
      <c r="A903" s="15"/>
      <c r="B903" s="15"/>
      <c r="C903" s="15"/>
      <c r="D903" s="17"/>
      <c r="E903" s="17"/>
      <c r="F903" s="55"/>
      <c r="G903" s="55"/>
      <c r="H903" s="85"/>
      <c r="I903" s="55"/>
      <c r="J903" s="55"/>
      <c r="K903" s="55"/>
      <c r="O903" s="58"/>
    </row>
    <row r="904" spans="1:15" ht="18.75" customHeight="1">
      <c r="A904" s="15"/>
      <c r="B904" s="15"/>
      <c r="C904" s="15"/>
      <c r="D904" s="17"/>
      <c r="E904" s="17"/>
      <c r="F904" s="55"/>
      <c r="G904" s="55"/>
      <c r="H904" s="85"/>
      <c r="I904" s="55"/>
      <c r="J904" s="55"/>
      <c r="K904" s="55"/>
      <c r="O904" s="58"/>
    </row>
    <row r="905" spans="1:15" ht="18.75" customHeight="1">
      <c r="A905" s="15"/>
      <c r="B905" s="15"/>
      <c r="C905" s="15"/>
      <c r="D905" s="17"/>
      <c r="E905" s="17"/>
      <c r="F905" s="55"/>
      <c r="G905" s="55"/>
      <c r="H905" s="85"/>
      <c r="I905" s="55"/>
      <c r="J905" s="55"/>
      <c r="K905" s="55"/>
      <c r="O905" s="58"/>
    </row>
    <row r="906" spans="1:15" ht="18.75" customHeight="1">
      <c r="A906" s="15"/>
      <c r="B906" s="15"/>
      <c r="C906" s="15"/>
      <c r="D906" s="17"/>
      <c r="E906" s="17"/>
      <c r="F906" s="55"/>
      <c r="G906" s="55"/>
      <c r="H906" s="85"/>
      <c r="I906" s="55"/>
      <c r="J906" s="55"/>
      <c r="K906" s="55"/>
      <c r="O906" s="58"/>
    </row>
    <row r="907" spans="1:15" ht="18.75" customHeight="1">
      <c r="A907" s="15"/>
      <c r="B907" s="15"/>
      <c r="C907" s="15"/>
      <c r="D907" s="17"/>
      <c r="E907" s="17"/>
      <c r="F907" s="55"/>
      <c r="G907" s="55"/>
      <c r="H907" s="85"/>
      <c r="I907" s="55"/>
      <c r="J907" s="55"/>
      <c r="K907" s="55"/>
      <c r="O907" s="58"/>
    </row>
    <row r="908" spans="1:15" ht="18.75" customHeight="1">
      <c r="A908" s="15"/>
      <c r="B908" s="15"/>
      <c r="C908" s="15"/>
      <c r="D908" s="17"/>
      <c r="E908" s="17"/>
      <c r="F908" s="55"/>
      <c r="G908" s="55"/>
      <c r="H908" s="85"/>
      <c r="I908" s="55"/>
      <c r="J908" s="55"/>
      <c r="K908" s="55"/>
      <c r="O908" s="58"/>
    </row>
    <row r="909" spans="1:15" ht="18.75" customHeight="1">
      <c r="A909" s="15"/>
      <c r="B909" s="15"/>
      <c r="C909" s="15"/>
      <c r="D909" s="17"/>
      <c r="E909" s="17"/>
      <c r="F909" s="55"/>
      <c r="G909" s="55"/>
      <c r="H909" s="85"/>
      <c r="I909" s="55"/>
      <c r="J909" s="55"/>
      <c r="K909" s="55"/>
      <c r="O909" s="58"/>
    </row>
    <row r="910" spans="1:15" ht="18.75" customHeight="1">
      <c r="A910" s="15"/>
      <c r="B910" s="15"/>
      <c r="C910" s="15"/>
      <c r="D910" s="17"/>
      <c r="E910" s="17"/>
      <c r="F910" s="55"/>
      <c r="G910" s="55"/>
      <c r="H910" s="85"/>
      <c r="I910" s="55"/>
      <c r="J910" s="55"/>
      <c r="K910" s="55"/>
      <c r="O910" s="58"/>
    </row>
    <row r="911" spans="1:15" ht="18.75" customHeight="1">
      <c r="A911" s="15"/>
      <c r="B911" s="15"/>
      <c r="C911" s="15"/>
      <c r="D911" s="17"/>
      <c r="E911" s="17"/>
      <c r="F911" s="55"/>
      <c r="G911" s="55"/>
      <c r="H911" s="85"/>
      <c r="I911" s="55"/>
      <c r="J911" s="55"/>
      <c r="K911" s="55"/>
      <c r="O911" s="58"/>
    </row>
    <row r="912" spans="1:15" ht="18.75" customHeight="1">
      <c r="A912" s="15"/>
      <c r="B912" s="15"/>
      <c r="C912" s="15"/>
      <c r="D912" s="17"/>
      <c r="E912" s="17"/>
      <c r="F912" s="55"/>
      <c r="G912" s="55"/>
      <c r="H912" s="85"/>
      <c r="I912" s="55"/>
      <c r="J912" s="55"/>
      <c r="K912" s="55"/>
      <c r="O912" s="58"/>
    </row>
    <row r="913" spans="1:15" ht="18.75" customHeight="1">
      <c r="A913" s="15"/>
      <c r="B913" s="15"/>
      <c r="C913" s="15"/>
      <c r="D913" s="17"/>
      <c r="E913" s="17"/>
      <c r="F913" s="55"/>
      <c r="G913" s="55"/>
      <c r="H913" s="85"/>
      <c r="I913" s="55"/>
      <c r="J913" s="55"/>
      <c r="K913" s="55"/>
      <c r="O913" s="58"/>
    </row>
    <row r="914" spans="1:15" ht="18.75" customHeight="1">
      <c r="A914" s="15"/>
      <c r="B914" s="15"/>
      <c r="C914" s="15"/>
      <c r="D914" s="17"/>
      <c r="E914" s="17"/>
      <c r="F914" s="55"/>
      <c r="G914" s="55"/>
      <c r="H914" s="85"/>
      <c r="I914" s="55"/>
      <c r="J914" s="55"/>
      <c r="K914" s="55"/>
      <c r="O914" s="58"/>
    </row>
    <row r="915" spans="1:15" ht="18.75" customHeight="1">
      <c r="A915" s="15"/>
      <c r="B915" s="15"/>
      <c r="C915" s="15"/>
      <c r="D915" s="17"/>
      <c r="E915" s="17"/>
      <c r="F915" s="55"/>
      <c r="G915" s="55"/>
      <c r="H915" s="85"/>
      <c r="I915" s="55"/>
      <c r="J915" s="55"/>
      <c r="K915" s="55"/>
      <c r="O915" s="58"/>
    </row>
    <row r="916" spans="1:15" ht="18.75" customHeight="1">
      <c r="A916" s="15"/>
      <c r="B916" s="15"/>
      <c r="C916" s="15"/>
      <c r="D916" s="17"/>
      <c r="E916" s="17"/>
      <c r="F916" s="55"/>
      <c r="G916" s="55"/>
      <c r="H916" s="85"/>
      <c r="I916" s="55"/>
      <c r="J916" s="55"/>
      <c r="K916" s="55"/>
      <c r="O916" s="58"/>
    </row>
    <row r="917" spans="1:15" ht="18.75" customHeight="1">
      <c r="A917" s="15"/>
      <c r="B917" s="15"/>
      <c r="C917" s="15"/>
      <c r="D917" s="17"/>
      <c r="E917" s="17"/>
      <c r="F917" s="55"/>
      <c r="G917" s="55"/>
      <c r="H917" s="85"/>
      <c r="I917" s="55"/>
      <c r="J917" s="55"/>
      <c r="K917" s="55"/>
      <c r="O917" s="58"/>
    </row>
    <row r="918" spans="1:15" ht="18.75" customHeight="1">
      <c r="A918" s="15"/>
      <c r="B918" s="15"/>
      <c r="C918" s="15"/>
      <c r="D918" s="17"/>
      <c r="E918" s="17"/>
      <c r="F918" s="55"/>
      <c r="G918" s="55"/>
      <c r="H918" s="85"/>
      <c r="I918" s="55"/>
      <c r="J918" s="55"/>
      <c r="K918" s="55"/>
      <c r="O918" s="58"/>
    </row>
    <row r="919" spans="1:15" ht="18.75" customHeight="1">
      <c r="A919" s="15"/>
      <c r="B919" s="15"/>
      <c r="C919" s="15"/>
      <c r="D919" s="17"/>
      <c r="E919" s="17"/>
      <c r="F919" s="55"/>
      <c r="G919" s="55"/>
      <c r="H919" s="85"/>
      <c r="I919" s="55"/>
      <c r="J919" s="55"/>
      <c r="K919" s="55"/>
      <c r="O919" s="58"/>
    </row>
    <row r="920" spans="1:15" ht="18.75" customHeight="1">
      <c r="A920" s="15"/>
      <c r="B920" s="15"/>
      <c r="C920" s="15"/>
      <c r="D920" s="17"/>
      <c r="E920" s="17"/>
      <c r="F920" s="55"/>
      <c r="G920" s="55"/>
      <c r="H920" s="85"/>
      <c r="I920" s="55"/>
      <c r="J920" s="55"/>
      <c r="K920" s="55"/>
      <c r="O920" s="58"/>
    </row>
    <row r="921" spans="1:15" ht="18.75" customHeight="1">
      <c r="A921" s="15"/>
      <c r="B921" s="15"/>
      <c r="C921" s="15"/>
      <c r="D921" s="17"/>
      <c r="E921" s="17"/>
      <c r="F921" s="55"/>
      <c r="G921" s="55"/>
      <c r="H921" s="85"/>
      <c r="I921" s="55"/>
      <c r="J921" s="55"/>
      <c r="K921" s="55"/>
      <c r="O921" s="58"/>
    </row>
    <row r="922" spans="1:15" ht="18.75" customHeight="1">
      <c r="A922" s="15"/>
      <c r="B922" s="15"/>
      <c r="C922" s="15"/>
      <c r="D922" s="17"/>
      <c r="E922" s="17"/>
      <c r="F922" s="55"/>
      <c r="G922" s="55"/>
      <c r="H922" s="85"/>
      <c r="I922" s="55"/>
      <c r="J922" s="55"/>
      <c r="K922" s="55"/>
      <c r="O922" s="58"/>
    </row>
    <row r="923" spans="1:15" ht="18.75" customHeight="1">
      <c r="A923" s="15"/>
      <c r="B923" s="15"/>
      <c r="C923" s="15"/>
      <c r="D923" s="17"/>
      <c r="E923" s="17"/>
      <c r="F923" s="55"/>
      <c r="G923" s="55"/>
      <c r="H923" s="85"/>
      <c r="I923" s="55"/>
      <c r="J923" s="55"/>
      <c r="K923" s="55"/>
      <c r="O923" s="58"/>
    </row>
    <row r="924" spans="1:15" ht="18.75" customHeight="1">
      <c r="A924" s="15"/>
      <c r="B924" s="15"/>
      <c r="C924" s="15"/>
      <c r="D924" s="17"/>
      <c r="E924" s="17"/>
      <c r="F924" s="55"/>
      <c r="G924" s="55"/>
      <c r="H924" s="85"/>
      <c r="I924" s="55"/>
      <c r="J924" s="55"/>
      <c r="K924" s="55"/>
      <c r="O924" s="58"/>
    </row>
    <row r="925" spans="1:15" ht="18.75" customHeight="1">
      <c r="A925" s="15"/>
      <c r="B925" s="15"/>
      <c r="C925" s="15"/>
      <c r="D925" s="17"/>
      <c r="E925" s="17"/>
      <c r="F925" s="55"/>
      <c r="G925" s="55"/>
      <c r="H925" s="85"/>
      <c r="I925" s="55"/>
      <c r="J925" s="55"/>
      <c r="K925" s="55"/>
      <c r="O925" s="58"/>
    </row>
    <row r="926" spans="1:15" ht="18.75" customHeight="1">
      <c r="A926" s="15"/>
      <c r="B926" s="15"/>
      <c r="C926" s="15"/>
      <c r="D926" s="17"/>
      <c r="E926" s="17"/>
      <c r="F926" s="55"/>
      <c r="G926" s="55"/>
      <c r="H926" s="85"/>
      <c r="I926" s="55"/>
      <c r="J926" s="55"/>
      <c r="K926" s="55"/>
      <c r="O926" s="58"/>
    </row>
    <row r="927" spans="1:15" ht="18.75" customHeight="1">
      <c r="A927" s="15"/>
      <c r="B927" s="15"/>
      <c r="C927" s="15"/>
      <c r="D927" s="17"/>
      <c r="E927" s="17"/>
      <c r="F927" s="55"/>
      <c r="G927" s="55"/>
      <c r="H927" s="85"/>
      <c r="I927" s="55"/>
      <c r="J927" s="55"/>
      <c r="K927" s="55"/>
      <c r="O927" s="58"/>
    </row>
    <row r="928" spans="1:15" ht="18.75" customHeight="1">
      <c r="A928" s="15"/>
      <c r="B928" s="15"/>
      <c r="C928" s="15"/>
      <c r="D928" s="17"/>
      <c r="E928" s="17"/>
      <c r="F928" s="55"/>
      <c r="G928" s="55"/>
      <c r="H928" s="85"/>
      <c r="I928" s="55"/>
      <c r="J928" s="55"/>
      <c r="K928" s="55"/>
      <c r="O928" s="58"/>
    </row>
    <row r="929" spans="1:15" ht="18.75" customHeight="1">
      <c r="A929" s="15"/>
      <c r="B929" s="15"/>
      <c r="C929" s="15"/>
      <c r="D929" s="17"/>
      <c r="E929" s="17"/>
      <c r="F929" s="55"/>
      <c r="G929" s="55"/>
      <c r="H929" s="85"/>
      <c r="I929" s="55"/>
      <c r="J929" s="55"/>
      <c r="K929" s="55"/>
      <c r="O929" s="58"/>
    </row>
    <row r="930" spans="1:15" ht="18.75" customHeight="1">
      <c r="A930" s="15"/>
      <c r="B930" s="15"/>
      <c r="C930" s="15"/>
      <c r="D930" s="17"/>
      <c r="E930" s="17"/>
      <c r="F930" s="55"/>
      <c r="G930" s="55"/>
      <c r="H930" s="85"/>
      <c r="I930" s="55"/>
      <c r="J930" s="55"/>
      <c r="K930" s="55"/>
      <c r="O930" s="58"/>
    </row>
    <row r="931" spans="1:15" ht="18.75" customHeight="1">
      <c r="A931" s="15"/>
      <c r="B931" s="15"/>
      <c r="C931" s="15"/>
      <c r="D931" s="17"/>
      <c r="E931" s="17"/>
      <c r="F931" s="55"/>
      <c r="G931" s="55"/>
      <c r="H931" s="85"/>
      <c r="I931" s="55"/>
      <c r="J931" s="55"/>
      <c r="K931" s="55"/>
      <c r="O931" s="58"/>
    </row>
    <row r="932" spans="1:15" ht="18.75" customHeight="1">
      <c r="A932" s="15"/>
      <c r="B932" s="15"/>
      <c r="C932" s="15"/>
      <c r="D932" s="17"/>
      <c r="E932" s="17"/>
      <c r="F932" s="55"/>
      <c r="G932" s="55"/>
      <c r="H932" s="85"/>
      <c r="I932" s="55"/>
      <c r="J932" s="55"/>
      <c r="K932" s="55"/>
      <c r="O932" s="58"/>
    </row>
    <row r="933" spans="1:15" ht="18.75" customHeight="1">
      <c r="A933" s="15"/>
      <c r="B933" s="15"/>
      <c r="C933" s="15"/>
      <c r="D933" s="17"/>
      <c r="E933" s="17"/>
      <c r="F933" s="55"/>
      <c r="G933" s="55"/>
      <c r="H933" s="85"/>
      <c r="I933" s="55"/>
      <c r="J933" s="55"/>
      <c r="K933" s="55"/>
      <c r="O933" s="58"/>
    </row>
    <row r="934" spans="1:15" ht="18.75" customHeight="1">
      <c r="A934" s="15"/>
      <c r="B934" s="15"/>
      <c r="C934" s="15"/>
      <c r="D934" s="17"/>
      <c r="E934" s="17"/>
      <c r="F934" s="55"/>
      <c r="G934" s="55"/>
      <c r="H934" s="85"/>
      <c r="I934" s="55"/>
      <c r="J934" s="55"/>
      <c r="K934" s="55"/>
      <c r="O934" s="58"/>
    </row>
    <row r="935" spans="1:15" ht="18.75" customHeight="1">
      <c r="A935" s="15"/>
      <c r="B935" s="15"/>
      <c r="C935" s="15"/>
      <c r="D935" s="17"/>
      <c r="E935" s="17"/>
      <c r="F935" s="55"/>
      <c r="G935" s="55"/>
      <c r="H935" s="85"/>
      <c r="I935" s="55"/>
      <c r="J935" s="55"/>
      <c r="K935" s="55"/>
      <c r="O935" s="58"/>
    </row>
    <row r="936" spans="1:15" ht="18.75" customHeight="1">
      <c r="A936" s="15"/>
      <c r="B936" s="15"/>
      <c r="C936" s="15"/>
      <c r="D936" s="17"/>
      <c r="E936" s="17"/>
      <c r="F936" s="55"/>
      <c r="G936" s="55"/>
      <c r="H936" s="85"/>
      <c r="I936" s="55"/>
      <c r="J936" s="55"/>
      <c r="K936" s="55"/>
      <c r="O936" s="58"/>
    </row>
    <row r="937" spans="1:15" ht="18.75" customHeight="1">
      <c r="A937" s="15"/>
      <c r="B937" s="15"/>
      <c r="C937" s="15"/>
      <c r="D937" s="17"/>
      <c r="E937" s="17"/>
      <c r="F937" s="55"/>
      <c r="G937" s="55"/>
      <c r="H937" s="85"/>
      <c r="I937" s="55"/>
      <c r="J937" s="55"/>
      <c r="K937" s="55"/>
      <c r="O937" s="58"/>
    </row>
    <row r="938" spans="1:15" ht="18.75" customHeight="1">
      <c r="A938" s="15"/>
      <c r="B938" s="15"/>
      <c r="C938" s="15"/>
      <c r="D938" s="17"/>
      <c r="E938" s="17"/>
      <c r="F938" s="55"/>
      <c r="G938" s="55"/>
      <c r="H938" s="85"/>
      <c r="I938" s="55"/>
      <c r="J938" s="55"/>
      <c r="K938" s="55"/>
      <c r="O938" s="58"/>
    </row>
    <row r="939" spans="1:15" ht="18.75" customHeight="1">
      <c r="A939" s="15"/>
      <c r="B939" s="15"/>
      <c r="C939" s="15"/>
      <c r="D939" s="17"/>
      <c r="E939" s="17"/>
      <c r="F939" s="55"/>
      <c r="G939" s="55"/>
      <c r="H939" s="85"/>
      <c r="I939" s="55"/>
      <c r="J939" s="55"/>
      <c r="K939" s="55"/>
      <c r="O939" s="58"/>
    </row>
    <row r="940" spans="1:15" ht="18.75" customHeight="1">
      <c r="A940" s="15"/>
      <c r="B940" s="15"/>
      <c r="C940" s="15"/>
      <c r="D940" s="17"/>
      <c r="E940" s="17"/>
      <c r="F940" s="55"/>
      <c r="G940" s="55"/>
      <c r="H940" s="85"/>
      <c r="I940" s="55"/>
      <c r="J940" s="55"/>
      <c r="K940" s="55"/>
      <c r="O940" s="58"/>
    </row>
    <row r="941" spans="1:15" ht="18.75" customHeight="1">
      <c r="A941" s="15"/>
      <c r="B941" s="15"/>
      <c r="C941" s="15"/>
      <c r="D941" s="17"/>
      <c r="E941" s="17"/>
      <c r="F941" s="55"/>
      <c r="G941" s="55"/>
      <c r="H941" s="85"/>
      <c r="I941" s="55"/>
      <c r="J941" s="55"/>
      <c r="K941" s="55"/>
      <c r="O941" s="58"/>
    </row>
    <row r="942" spans="1:15" ht="18.75" customHeight="1">
      <c r="A942" s="15"/>
      <c r="B942" s="15"/>
      <c r="C942" s="15"/>
      <c r="D942" s="17"/>
      <c r="E942" s="17"/>
      <c r="F942" s="55"/>
      <c r="G942" s="55"/>
      <c r="H942" s="85"/>
      <c r="I942" s="55"/>
      <c r="J942" s="55"/>
      <c r="K942" s="55"/>
      <c r="O942" s="58"/>
    </row>
    <row r="943" spans="1:15" ht="18.75" customHeight="1">
      <c r="A943" s="15"/>
      <c r="B943" s="15"/>
      <c r="C943" s="15"/>
      <c r="D943" s="17"/>
      <c r="E943" s="17"/>
      <c r="F943" s="55"/>
      <c r="G943" s="55"/>
      <c r="H943" s="85"/>
      <c r="I943" s="55"/>
      <c r="J943" s="55"/>
      <c r="K943" s="55"/>
      <c r="O943" s="58"/>
    </row>
    <row r="944" spans="1:15" ht="18.75" customHeight="1">
      <c r="A944" s="15"/>
      <c r="B944" s="15"/>
      <c r="C944" s="15"/>
      <c r="D944" s="17"/>
      <c r="E944" s="17"/>
      <c r="F944" s="55"/>
      <c r="G944" s="55"/>
      <c r="H944" s="85"/>
      <c r="I944" s="55"/>
      <c r="J944" s="55"/>
      <c r="K944" s="55"/>
      <c r="O944" s="58"/>
    </row>
    <row r="945" spans="1:15" ht="18.75" customHeight="1">
      <c r="A945" s="15"/>
      <c r="B945" s="15"/>
      <c r="C945" s="15"/>
      <c r="D945" s="17"/>
      <c r="E945" s="17"/>
      <c r="F945" s="55"/>
      <c r="G945" s="55"/>
      <c r="H945" s="85"/>
      <c r="I945" s="55"/>
      <c r="J945" s="55"/>
      <c r="K945" s="55"/>
      <c r="O945" s="58"/>
    </row>
    <row r="946" spans="1:15" ht="18.75" customHeight="1">
      <c r="A946" s="15"/>
      <c r="B946" s="15"/>
      <c r="C946" s="15"/>
      <c r="D946" s="17"/>
      <c r="E946" s="17"/>
      <c r="F946" s="55"/>
      <c r="G946" s="55"/>
      <c r="H946" s="85"/>
      <c r="I946" s="55"/>
      <c r="J946" s="55"/>
      <c r="K946" s="55"/>
      <c r="O946" s="58"/>
    </row>
    <row r="947" spans="1:15" ht="18.75" customHeight="1">
      <c r="A947" s="15"/>
      <c r="B947" s="15"/>
      <c r="C947" s="15"/>
      <c r="D947" s="17"/>
      <c r="E947" s="17"/>
      <c r="F947" s="55"/>
      <c r="G947" s="55"/>
      <c r="H947" s="85"/>
      <c r="I947" s="55"/>
      <c r="J947" s="55"/>
      <c r="K947" s="55"/>
      <c r="O947" s="58"/>
    </row>
    <row r="948" spans="1:15" ht="18.75" customHeight="1">
      <c r="A948" s="15"/>
      <c r="B948" s="15"/>
      <c r="C948" s="15"/>
      <c r="D948" s="17"/>
      <c r="E948" s="17"/>
      <c r="F948" s="55"/>
      <c r="G948" s="55"/>
      <c r="H948" s="85"/>
      <c r="I948" s="55"/>
      <c r="J948" s="55"/>
      <c r="K948" s="55"/>
      <c r="O948" s="58"/>
    </row>
    <row r="949" spans="1:15" ht="18.75" customHeight="1">
      <c r="A949" s="15"/>
      <c r="B949" s="15"/>
      <c r="C949" s="15"/>
      <c r="D949" s="17"/>
      <c r="E949" s="17"/>
      <c r="F949" s="55"/>
      <c r="G949" s="55"/>
      <c r="H949" s="85"/>
      <c r="I949" s="55"/>
      <c r="J949" s="55"/>
      <c r="K949" s="55"/>
      <c r="O949" s="58"/>
    </row>
    <row r="950" spans="1:15" ht="18.75" customHeight="1">
      <c r="A950" s="15"/>
      <c r="B950" s="15"/>
      <c r="C950" s="15"/>
      <c r="D950" s="17"/>
      <c r="E950" s="17"/>
      <c r="F950" s="55"/>
      <c r="G950" s="55"/>
      <c r="H950" s="85"/>
      <c r="I950" s="55"/>
      <c r="J950" s="55"/>
      <c r="K950" s="55"/>
      <c r="O950" s="58"/>
    </row>
    <row r="951" spans="1:15" ht="18.75" customHeight="1">
      <c r="A951" s="15"/>
      <c r="B951" s="15"/>
      <c r="C951" s="15"/>
      <c r="D951" s="17"/>
      <c r="E951" s="17"/>
      <c r="F951" s="55"/>
      <c r="G951" s="55"/>
      <c r="H951" s="85"/>
      <c r="I951" s="55"/>
      <c r="J951" s="55"/>
      <c r="K951" s="55"/>
      <c r="O951" s="58"/>
    </row>
    <row r="952" spans="1:15" ht="18.75" customHeight="1">
      <c r="A952" s="15"/>
      <c r="B952" s="15"/>
      <c r="C952" s="15"/>
      <c r="D952" s="17"/>
      <c r="E952" s="17"/>
      <c r="F952" s="55"/>
      <c r="G952" s="55"/>
      <c r="H952" s="85"/>
      <c r="I952" s="55"/>
      <c r="J952" s="55"/>
      <c r="K952" s="55"/>
      <c r="O952" s="58"/>
    </row>
    <row r="953" spans="1:15" ht="18.75" customHeight="1">
      <c r="A953" s="15"/>
      <c r="B953" s="15"/>
      <c r="C953" s="15"/>
      <c r="D953" s="17"/>
      <c r="E953" s="17"/>
      <c r="F953" s="55"/>
      <c r="G953" s="55"/>
      <c r="H953" s="85"/>
      <c r="I953" s="55"/>
      <c r="J953" s="55"/>
      <c r="K953" s="55"/>
      <c r="O953" s="58"/>
    </row>
    <row r="954" spans="1:15" ht="18.75" customHeight="1">
      <c r="A954" s="15"/>
      <c r="B954" s="15"/>
      <c r="C954" s="15"/>
      <c r="D954" s="17"/>
      <c r="E954" s="17"/>
      <c r="F954" s="55"/>
      <c r="G954" s="55"/>
      <c r="H954" s="85"/>
      <c r="I954" s="55"/>
      <c r="J954" s="55"/>
      <c r="K954" s="55"/>
      <c r="O954" s="58"/>
    </row>
    <row r="955" spans="1:15" ht="18.75" customHeight="1">
      <c r="A955" s="15"/>
      <c r="B955" s="15"/>
      <c r="C955" s="15"/>
      <c r="D955" s="17"/>
      <c r="E955" s="17"/>
      <c r="F955" s="55"/>
      <c r="G955" s="55"/>
      <c r="H955" s="85"/>
      <c r="I955" s="55"/>
      <c r="J955" s="55"/>
      <c r="K955" s="55"/>
      <c r="O955" s="58"/>
    </row>
    <row r="956" spans="1:15" ht="18.75" customHeight="1">
      <c r="A956" s="15"/>
      <c r="B956" s="15"/>
      <c r="C956" s="15"/>
      <c r="D956" s="17"/>
      <c r="E956" s="17"/>
      <c r="F956" s="55"/>
      <c r="G956" s="55"/>
      <c r="H956" s="85"/>
      <c r="I956" s="55"/>
      <c r="J956" s="55"/>
      <c r="K956" s="55"/>
      <c r="O956" s="58"/>
    </row>
    <row r="957" spans="1:15" ht="18.75" customHeight="1">
      <c r="A957" s="15"/>
      <c r="B957" s="15"/>
      <c r="C957" s="15"/>
      <c r="D957" s="17"/>
      <c r="E957" s="17"/>
      <c r="F957" s="55"/>
      <c r="G957" s="55"/>
      <c r="H957" s="85"/>
      <c r="I957" s="55"/>
      <c r="J957" s="55"/>
      <c r="K957" s="55"/>
      <c r="O957" s="58"/>
    </row>
    <row r="958" spans="1:15" ht="18.75" customHeight="1">
      <c r="A958" s="15"/>
      <c r="B958" s="15"/>
      <c r="C958" s="15"/>
      <c r="D958" s="17"/>
      <c r="E958" s="17"/>
      <c r="F958" s="55"/>
      <c r="G958" s="55"/>
      <c r="H958" s="85"/>
      <c r="I958" s="55"/>
      <c r="J958" s="55"/>
      <c r="K958" s="55"/>
      <c r="O958" s="58"/>
    </row>
    <row r="959" spans="1:15" ht="18.75" customHeight="1">
      <c r="A959" s="15"/>
      <c r="B959" s="15"/>
      <c r="C959" s="15"/>
      <c r="D959" s="17"/>
      <c r="E959" s="17"/>
      <c r="F959" s="55"/>
      <c r="G959" s="55"/>
      <c r="H959" s="85"/>
      <c r="I959" s="55"/>
      <c r="J959" s="55"/>
      <c r="K959" s="55"/>
      <c r="O959" s="58"/>
    </row>
    <row r="960" spans="1:15" ht="18.75" customHeight="1">
      <c r="A960" s="15"/>
      <c r="B960" s="15"/>
      <c r="C960" s="15"/>
      <c r="D960" s="17"/>
      <c r="E960" s="17"/>
      <c r="F960" s="55"/>
      <c r="G960" s="55"/>
      <c r="H960" s="85"/>
      <c r="I960" s="55"/>
      <c r="J960" s="55"/>
      <c r="K960" s="55"/>
      <c r="O960" s="58"/>
    </row>
    <row r="961" spans="1:15" ht="18.75" customHeight="1">
      <c r="A961" s="15"/>
      <c r="B961" s="15"/>
      <c r="C961" s="15"/>
      <c r="D961" s="17"/>
      <c r="E961" s="17"/>
      <c r="F961" s="55"/>
      <c r="G961" s="55"/>
      <c r="H961" s="85"/>
      <c r="I961" s="55"/>
      <c r="J961" s="55"/>
      <c r="K961" s="55"/>
      <c r="O961" s="58"/>
    </row>
    <row r="962" spans="1:15" ht="18.75" customHeight="1">
      <c r="A962" s="15"/>
      <c r="B962" s="15"/>
      <c r="C962" s="15"/>
      <c r="D962" s="17"/>
      <c r="E962" s="17"/>
      <c r="F962" s="55"/>
      <c r="G962" s="55"/>
      <c r="H962" s="85"/>
      <c r="I962" s="55"/>
      <c r="J962" s="55"/>
      <c r="K962" s="55"/>
      <c r="O962" s="58"/>
    </row>
    <row r="963" spans="1:15" ht="18.75" customHeight="1">
      <c r="A963" s="15"/>
      <c r="B963" s="15"/>
      <c r="C963" s="15"/>
      <c r="D963" s="17"/>
      <c r="E963" s="17"/>
      <c r="F963" s="55"/>
      <c r="G963" s="55"/>
      <c r="H963" s="85"/>
      <c r="I963" s="55"/>
      <c r="J963" s="55"/>
      <c r="K963" s="55"/>
      <c r="O963" s="58"/>
    </row>
    <row r="964" spans="1:15" ht="18.75" customHeight="1">
      <c r="A964" s="15"/>
      <c r="B964" s="15"/>
      <c r="C964" s="15"/>
      <c r="D964" s="17"/>
      <c r="E964" s="17"/>
      <c r="F964" s="55"/>
      <c r="G964" s="55"/>
      <c r="H964" s="85"/>
      <c r="I964" s="55"/>
      <c r="J964" s="55"/>
      <c r="K964" s="55"/>
      <c r="O964" s="58"/>
    </row>
    <row r="965" spans="1:15" ht="18.75" customHeight="1">
      <c r="A965" s="15"/>
      <c r="B965" s="15"/>
      <c r="C965" s="15"/>
      <c r="D965" s="17"/>
      <c r="E965" s="17"/>
      <c r="F965" s="55"/>
      <c r="G965" s="55"/>
      <c r="H965" s="85"/>
      <c r="I965" s="55"/>
      <c r="J965" s="55"/>
      <c r="K965" s="55"/>
      <c r="O965" s="58"/>
    </row>
    <row r="966" spans="1:15" ht="18.75" customHeight="1">
      <c r="A966" s="15"/>
      <c r="B966" s="15"/>
      <c r="C966" s="15"/>
      <c r="D966" s="17"/>
      <c r="E966" s="17"/>
      <c r="F966" s="55"/>
      <c r="G966" s="55"/>
      <c r="H966" s="85"/>
      <c r="I966" s="55"/>
      <c r="J966" s="55"/>
      <c r="K966" s="55"/>
      <c r="O966" s="58"/>
    </row>
    <row r="967" spans="1:15" ht="18.75" customHeight="1">
      <c r="A967" s="15"/>
      <c r="B967" s="15"/>
      <c r="C967" s="15"/>
      <c r="D967" s="17"/>
      <c r="E967" s="17"/>
      <c r="F967" s="55"/>
      <c r="G967" s="55"/>
      <c r="H967" s="85"/>
      <c r="I967" s="55"/>
      <c r="J967" s="55"/>
      <c r="K967" s="55"/>
      <c r="O967" s="58"/>
    </row>
    <row r="968" spans="1:15" ht="18.75" customHeight="1">
      <c r="A968" s="15"/>
      <c r="B968" s="15"/>
      <c r="C968" s="15"/>
      <c r="D968" s="17"/>
      <c r="E968" s="17"/>
      <c r="F968" s="55"/>
      <c r="G968" s="55"/>
      <c r="H968" s="85"/>
      <c r="I968" s="55"/>
      <c r="J968" s="55"/>
      <c r="K968" s="55"/>
      <c r="O968" s="58"/>
    </row>
    <row r="969" spans="1:15" ht="18.75" customHeight="1">
      <c r="A969" s="15"/>
      <c r="B969" s="15"/>
      <c r="C969" s="15"/>
      <c r="D969" s="17"/>
      <c r="E969" s="17"/>
      <c r="F969" s="55"/>
      <c r="G969" s="55"/>
      <c r="H969" s="85"/>
      <c r="I969" s="55"/>
      <c r="J969" s="55"/>
      <c r="K969" s="55"/>
      <c r="O969" s="58"/>
    </row>
    <row r="970" spans="1:15" ht="18.75" customHeight="1">
      <c r="A970" s="15"/>
      <c r="B970" s="15"/>
      <c r="C970" s="15"/>
      <c r="D970" s="17"/>
      <c r="E970" s="17"/>
      <c r="F970" s="55"/>
      <c r="G970" s="55"/>
      <c r="H970" s="85"/>
      <c r="I970" s="55"/>
      <c r="J970" s="55"/>
      <c r="K970" s="55"/>
      <c r="O970" s="58"/>
    </row>
    <row r="971" spans="1:15" ht="18.75" customHeight="1">
      <c r="A971" s="15"/>
      <c r="B971" s="15"/>
      <c r="C971" s="15"/>
      <c r="D971" s="17"/>
      <c r="E971" s="17"/>
      <c r="F971" s="55"/>
      <c r="G971" s="55"/>
      <c r="H971" s="85"/>
      <c r="I971" s="55"/>
      <c r="J971" s="55"/>
      <c r="K971" s="55"/>
      <c r="O971" s="58"/>
    </row>
    <row r="972" spans="1:15" ht="18.75" customHeight="1">
      <c r="A972" s="15"/>
      <c r="B972" s="15"/>
      <c r="C972" s="15"/>
      <c r="D972" s="17"/>
      <c r="E972" s="17"/>
      <c r="F972" s="55"/>
      <c r="G972" s="55"/>
      <c r="H972" s="85"/>
      <c r="I972" s="55"/>
      <c r="J972" s="55"/>
      <c r="K972" s="55"/>
      <c r="O972" s="58"/>
    </row>
    <row r="973" spans="1:15" ht="18.75" customHeight="1">
      <c r="A973" s="15"/>
      <c r="B973" s="15"/>
      <c r="C973" s="15"/>
      <c r="D973" s="17"/>
      <c r="E973" s="17"/>
      <c r="F973" s="55"/>
      <c r="G973" s="55"/>
      <c r="H973" s="85"/>
      <c r="I973" s="55"/>
      <c r="J973" s="55"/>
      <c r="K973" s="55"/>
      <c r="O973" s="58"/>
    </row>
    <row r="974" spans="1:15" ht="18.75" customHeight="1">
      <c r="A974" s="15"/>
      <c r="B974" s="15"/>
      <c r="C974" s="15"/>
      <c r="D974" s="17"/>
      <c r="E974" s="17"/>
      <c r="F974" s="55"/>
      <c r="G974" s="55"/>
      <c r="H974" s="85"/>
      <c r="I974" s="55"/>
      <c r="J974" s="55"/>
      <c r="K974" s="55"/>
      <c r="O974" s="58"/>
    </row>
    <row r="975" spans="1:15" ht="18.75" customHeight="1">
      <c r="A975" s="15"/>
      <c r="B975" s="15"/>
      <c r="C975" s="15"/>
      <c r="D975" s="17"/>
      <c r="E975" s="17"/>
      <c r="F975" s="55"/>
      <c r="G975" s="55"/>
      <c r="H975" s="85"/>
      <c r="I975" s="55"/>
      <c r="J975" s="55"/>
      <c r="K975" s="55"/>
      <c r="O975" s="58"/>
    </row>
    <row r="976" spans="1:15" ht="18.75" customHeight="1">
      <c r="A976" s="15"/>
      <c r="B976" s="15"/>
      <c r="C976" s="15"/>
      <c r="D976" s="17"/>
      <c r="E976" s="17"/>
      <c r="F976" s="55"/>
      <c r="G976" s="55"/>
      <c r="H976" s="85"/>
      <c r="I976" s="55"/>
      <c r="J976" s="55"/>
      <c r="K976" s="55"/>
      <c r="O976" s="58"/>
    </row>
    <row r="977" spans="1:15" ht="18.75" customHeight="1">
      <c r="A977" s="15"/>
      <c r="B977" s="15"/>
      <c r="C977" s="15"/>
      <c r="D977" s="17"/>
      <c r="E977" s="17"/>
      <c r="F977" s="55"/>
      <c r="G977" s="55"/>
      <c r="H977" s="85"/>
      <c r="I977" s="55"/>
      <c r="J977" s="55"/>
      <c r="K977" s="55"/>
      <c r="O977" s="58"/>
    </row>
    <row r="978" spans="1:15" ht="18.75" customHeight="1">
      <c r="A978" s="15"/>
      <c r="B978" s="15"/>
      <c r="C978" s="15"/>
      <c r="D978" s="17"/>
      <c r="E978" s="17"/>
      <c r="F978" s="55"/>
      <c r="G978" s="55"/>
      <c r="H978" s="85"/>
      <c r="I978" s="55"/>
      <c r="J978" s="55"/>
      <c r="K978" s="55"/>
      <c r="O978" s="58"/>
    </row>
    <row r="979" spans="1:15" ht="18.75" customHeight="1">
      <c r="A979" s="15"/>
      <c r="B979" s="15"/>
      <c r="C979" s="15"/>
      <c r="D979" s="17"/>
      <c r="E979" s="17"/>
      <c r="F979" s="55"/>
      <c r="G979" s="55"/>
      <c r="H979" s="85"/>
      <c r="I979" s="55"/>
      <c r="J979" s="55"/>
      <c r="K979" s="55"/>
      <c r="O979" s="58"/>
    </row>
    <row r="980" spans="1:15" ht="18.75" customHeight="1">
      <c r="A980" s="15"/>
      <c r="B980" s="15"/>
      <c r="C980" s="15"/>
      <c r="D980" s="17"/>
      <c r="E980" s="17"/>
      <c r="F980" s="55"/>
      <c r="G980" s="55"/>
      <c r="H980" s="85"/>
      <c r="I980" s="55"/>
      <c r="J980" s="55"/>
      <c r="K980" s="55"/>
      <c r="O980" s="58"/>
    </row>
    <row r="981" spans="1:15" ht="18.75" customHeight="1">
      <c r="A981" s="15"/>
      <c r="B981" s="15"/>
      <c r="C981" s="15"/>
      <c r="D981" s="17"/>
      <c r="E981" s="17"/>
      <c r="F981" s="55"/>
      <c r="G981" s="55"/>
      <c r="H981" s="85"/>
      <c r="I981" s="55"/>
      <c r="J981" s="55"/>
      <c r="K981" s="55"/>
      <c r="O981" s="58"/>
    </row>
    <row r="982" spans="1:15" ht="18.75" customHeight="1">
      <c r="A982" s="15"/>
      <c r="B982" s="15"/>
      <c r="C982" s="15"/>
      <c r="D982" s="17"/>
      <c r="E982" s="17"/>
      <c r="F982" s="55"/>
      <c r="G982" s="55"/>
      <c r="H982" s="85"/>
      <c r="I982" s="55"/>
      <c r="J982" s="55"/>
      <c r="K982" s="55"/>
      <c r="O982" s="58"/>
    </row>
    <row r="983" spans="1:15" ht="18.75" customHeight="1">
      <c r="A983" s="15"/>
      <c r="B983" s="15"/>
      <c r="C983" s="15"/>
      <c r="D983" s="17"/>
      <c r="E983" s="17"/>
      <c r="F983" s="55"/>
      <c r="G983" s="55"/>
      <c r="H983" s="85"/>
      <c r="I983" s="55"/>
      <c r="J983" s="55"/>
      <c r="K983" s="55"/>
      <c r="O983" s="58"/>
    </row>
    <row r="984" spans="1:15" ht="18.75" customHeight="1">
      <c r="A984" s="15"/>
      <c r="B984" s="15"/>
      <c r="C984" s="15"/>
      <c r="D984" s="17"/>
      <c r="E984" s="17"/>
      <c r="F984" s="55"/>
      <c r="G984" s="55"/>
      <c r="H984" s="85"/>
      <c r="I984" s="55"/>
      <c r="J984" s="55"/>
      <c r="K984" s="55"/>
      <c r="O984" s="58"/>
    </row>
    <row r="985" spans="1:15" ht="18.75" customHeight="1">
      <c r="A985" s="15"/>
      <c r="B985" s="15"/>
      <c r="C985" s="15"/>
      <c r="D985" s="17"/>
      <c r="E985" s="17"/>
      <c r="F985" s="55"/>
      <c r="G985" s="55"/>
      <c r="H985" s="85"/>
      <c r="I985" s="55"/>
      <c r="J985" s="55"/>
      <c r="K985" s="55"/>
      <c r="O985" s="58"/>
    </row>
    <row r="986" spans="1:15" ht="18.75" customHeight="1">
      <c r="A986" s="15"/>
      <c r="B986" s="15"/>
      <c r="C986" s="15"/>
      <c r="D986" s="17"/>
      <c r="E986" s="17"/>
      <c r="F986" s="55"/>
      <c r="G986" s="55"/>
      <c r="H986" s="85"/>
      <c r="I986" s="55"/>
      <c r="J986" s="55"/>
      <c r="K986" s="55"/>
      <c r="O986" s="58"/>
    </row>
    <row r="987" spans="1:15" ht="18.75" customHeight="1">
      <c r="A987" s="15"/>
      <c r="B987" s="15"/>
      <c r="C987" s="15"/>
      <c r="D987" s="17"/>
      <c r="E987" s="17"/>
      <c r="F987" s="55"/>
      <c r="G987" s="55"/>
      <c r="H987" s="85"/>
      <c r="I987" s="55"/>
      <c r="J987" s="55"/>
      <c r="K987" s="55"/>
      <c r="O987" s="58"/>
    </row>
    <row r="988" spans="1:15" ht="18.75" customHeight="1">
      <c r="A988" s="15"/>
      <c r="B988" s="15"/>
      <c r="C988" s="15"/>
      <c r="D988" s="17"/>
      <c r="E988" s="17"/>
      <c r="F988" s="55"/>
      <c r="G988" s="55"/>
      <c r="H988" s="85"/>
      <c r="I988" s="55"/>
      <c r="J988" s="55"/>
      <c r="K988" s="55"/>
      <c r="O988" s="58"/>
    </row>
    <row r="989" spans="1:15" ht="18.75" customHeight="1">
      <c r="A989" s="15"/>
      <c r="B989" s="15"/>
      <c r="C989" s="15"/>
      <c r="D989" s="17"/>
      <c r="E989" s="17"/>
      <c r="F989" s="55"/>
      <c r="G989" s="55"/>
      <c r="H989" s="85"/>
      <c r="I989" s="55"/>
      <c r="J989" s="55"/>
      <c r="K989" s="55"/>
      <c r="O989" s="58"/>
    </row>
    <row r="990" spans="1:15" ht="18.75" customHeight="1">
      <c r="A990" s="15"/>
      <c r="B990" s="15"/>
      <c r="C990" s="15"/>
      <c r="D990" s="17"/>
      <c r="E990" s="17"/>
      <c r="F990" s="55"/>
      <c r="G990" s="55"/>
      <c r="H990" s="85"/>
      <c r="I990" s="55"/>
      <c r="J990" s="55"/>
      <c r="K990" s="55"/>
      <c r="O990" s="58"/>
    </row>
    <row r="991" spans="1:15" ht="18.75" customHeight="1">
      <c r="A991" s="15"/>
      <c r="B991" s="15"/>
      <c r="C991" s="15"/>
      <c r="D991" s="17"/>
      <c r="E991" s="17"/>
      <c r="F991" s="55"/>
      <c r="G991" s="55"/>
      <c r="H991" s="85"/>
      <c r="I991" s="55"/>
      <c r="J991" s="55"/>
      <c r="K991" s="55"/>
      <c r="O991" s="58"/>
    </row>
    <row r="992" spans="1:15" ht="18.75" customHeight="1">
      <c r="A992" s="15"/>
      <c r="B992" s="15"/>
      <c r="C992" s="15"/>
      <c r="D992" s="17"/>
      <c r="E992" s="17"/>
      <c r="F992" s="55"/>
      <c r="G992" s="55"/>
      <c r="H992" s="85"/>
      <c r="I992" s="55"/>
      <c r="J992" s="55"/>
      <c r="K992" s="55"/>
      <c r="O992" s="58"/>
    </row>
    <row r="993" spans="1:15" ht="18.75" customHeight="1">
      <c r="A993" s="15"/>
      <c r="B993" s="15"/>
      <c r="C993" s="15"/>
      <c r="D993" s="17"/>
      <c r="E993" s="17"/>
      <c r="F993" s="55"/>
      <c r="G993" s="55"/>
      <c r="H993" s="85"/>
      <c r="I993" s="55"/>
      <c r="J993" s="55"/>
      <c r="K993" s="55"/>
      <c r="O993" s="58"/>
    </row>
    <row r="994" spans="1:15" ht="18.75" customHeight="1">
      <c r="A994" s="15"/>
      <c r="B994" s="15"/>
      <c r="C994" s="15"/>
      <c r="D994" s="17"/>
      <c r="E994" s="17"/>
      <c r="F994" s="55"/>
      <c r="G994" s="55"/>
      <c r="H994" s="85"/>
      <c r="I994" s="55"/>
      <c r="J994" s="55"/>
      <c r="K994" s="55"/>
      <c r="O994" s="58"/>
    </row>
    <row r="995" spans="1:15" ht="18.75" customHeight="1">
      <c r="A995" s="15"/>
      <c r="B995" s="15"/>
      <c r="C995" s="15"/>
      <c r="D995" s="17"/>
      <c r="E995" s="17"/>
      <c r="F995" s="55"/>
      <c r="G995" s="55"/>
      <c r="H995" s="85"/>
      <c r="I995" s="55"/>
      <c r="J995" s="55"/>
      <c r="K995" s="55"/>
      <c r="O995" s="58"/>
    </row>
    <row r="996" spans="1:15" ht="18.75" customHeight="1">
      <c r="A996" s="15"/>
      <c r="B996" s="15"/>
      <c r="C996" s="15"/>
      <c r="D996" s="17"/>
      <c r="E996" s="17"/>
      <c r="F996" s="55"/>
      <c r="G996" s="55"/>
      <c r="H996" s="85"/>
      <c r="I996" s="55"/>
      <c r="J996" s="55"/>
      <c r="K996" s="55"/>
      <c r="O996" s="58"/>
    </row>
    <row r="997" spans="1:15" ht="18.75" customHeight="1">
      <c r="A997" s="15"/>
      <c r="B997" s="15"/>
      <c r="C997" s="15"/>
      <c r="D997" s="17"/>
      <c r="E997" s="17"/>
      <c r="F997" s="55"/>
      <c r="G997" s="55"/>
      <c r="H997" s="85"/>
      <c r="I997" s="55"/>
      <c r="J997" s="55"/>
      <c r="K997" s="55"/>
      <c r="O997" s="58"/>
    </row>
    <row r="998" spans="1:15" ht="18.75" customHeight="1">
      <c r="A998" s="15"/>
      <c r="B998" s="15"/>
      <c r="C998" s="15"/>
      <c r="D998" s="17"/>
      <c r="E998" s="17"/>
      <c r="F998" s="55"/>
      <c r="G998" s="55"/>
      <c r="H998" s="85"/>
      <c r="I998" s="55"/>
      <c r="J998" s="55"/>
      <c r="K998" s="55"/>
      <c r="O998" s="58"/>
    </row>
    <row r="999" spans="1:15" ht="18.75" customHeight="1">
      <c r="A999" s="15"/>
      <c r="B999" s="15"/>
      <c r="C999" s="15"/>
      <c r="D999" s="17"/>
      <c r="E999" s="17"/>
      <c r="F999" s="55"/>
      <c r="G999" s="55"/>
      <c r="H999" s="85"/>
      <c r="I999" s="55"/>
      <c r="J999" s="55"/>
      <c r="K999" s="55"/>
      <c r="O999" s="58"/>
    </row>
    <row r="1000" spans="1:15" ht="18.75" customHeight="1">
      <c r="A1000" s="15"/>
      <c r="B1000" s="15"/>
      <c r="C1000" s="15"/>
      <c r="D1000" s="17"/>
      <c r="E1000" s="17"/>
      <c r="F1000" s="55"/>
      <c r="G1000" s="55"/>
      <c r="H1000" s="85"/>
      <c r="I1000" s="55"/>
      <c r="J1000" s="55"/>
      <c r="K1000" s="55"/>
      <c r="O1000" s="58"/>
    </row>
    <row r="1001" spans="1:15" ht="18.75" customHeight="1">
      <c r="A1001" s="15"/>
      <c r="B1001" s="15"/>
      <c r="C1001" s="15"/>
      <c r="D1001" s="17"/>
      <c r="E1001" s="17"/>
      <c r="F1001" s="55"/>
      <c r="G1001" s="55"/>
      <c r="H1001" s="85"/>
      <c r="I1001" s="55"/>
      <c r="J1001" s="55"/>
      <c r="K1001" s="55"/>
      <c r="O1001" s="58"/>
    </row>
    <row r="1002" spans="1:15" ht="18.75" customHeight="1">
      <c r="A1002" s="15"/>
      <c r="B1002" s="15"/>
      <c r="C1002" s="15"/>
      <c r="D1002" s="17"/>
      <c r="E1002" s="17"/>
      <c r="F1002" s="55"/>
      <c r="G1002" s="55"/>
      <c r="H1002" s="85"/>
      <c r="I1002" s="55"/>
      <c r="J1002" s="55"/>
      <c r="K1002" s="55"/>
      <c r="O1002" s="58"/>
    </row>
    <row r="1003" spans="1:15" ht="18.75" customHeight="1">
      <c r="A1003" s="15"/>
      <c r="B1003" s="15"/>
      <c r="C1003" s="15"/>
      <c r="D1003" s="17"/>
      <c r="E1003" s="17"/>
      <c r="F1003" s="55"/>
      <c r="G1003" s="55"/>
      <c r="H1003" s="85"/>
      <c r="I1003" s="55"/>
      <c r="J1003" s="55"/>
      <c r="K1003" s="55"/>
      <c r="O1003" s="58"/>
    </row>
    <row r="1004" spans="1:15" ht="18.75" customHeight="1">
      <c r="A1004" s="15"/>
      <c r="B1004" s="15"/>
      <c r="C1004" s="15"/>
      <c r="D1004" s="17"/>
      <c r="E1004" s="17"/>
      <c r="F1004" s="55"/>
      <c r="G1004" s="55"/>
      <c r="H1004" s="85"/>
      <c r="I1004" s="55"/>
      <c r="J1004" s="55"/>
      <c r="K1004" s="55"/>
      <c r="O1004" s="58"/>
    </row>
    <row r="1005" spans="1:15" ht="18.75" customHeight="1">
      <c r="A1005" s="15"/>
      <c r="B1005" s="15"/>
      <c r="C1005" s="15"/>
      <c r="D1005" s="17"/>
      <c r="E1005" s="17"/>
      <c r="F1005" s="55"/>
      <c r="G1005" s="55"/>
      <c r="H1005" s="85"/>
      <c r="I1005" s="55"/>
      <c r="J1005" s="55"/>
      <c r="K1005" s="55"/>
      <c r="O1005" s="58"/>
    </row>
    <row r="1006" spans="1:15" ht="18.75" customHeight="1">
      <c r="A1006" s="15"/>
      <c r="B1006" s="15"/>
      <c r="C1006" s="15"/>
      <c r="D1006" s="17"/>
      <c r="E1006" s="17"/>
      <c r="F1006" s="55"/>
      <c r="G1006" s="55"/>
      <c r="H1006" s="85"/>
      <c r="I1006" s="55"/>
      <c r="J1006" s="55"/>
      <c r="K1006" s="55"/>
      <c r="O1006" s="58"/>
    </row>
    <row r="1007" spans="1:15" ht="18.75" customHeight="1">
      <c r="A1007" s="15"/>
      <c r="B1007" s="15"/>
      <c r="C1007" s="15"/>
      <c r="D1007" s="17"/>
      <c r="E1007" s="17"/>
      <c r="F1007" s="55"/>
      <c r="G1007" s="55"/>
      <c r="H1007" s="85"/>
      <c r="I1007" s="55"/>
      <c r="J1007" s="55"/>
      <c r="K1007" s="55"/>
      <c r="O1007" s="58"/>
    </row>
    <row r="1008" spans="1:15" ht="18.75" customHeight="1">
      <c r="A1008" s="15"/>
      <c r="B1008" s="15"/>
      <c r="C1008" s="15"/>
      <c r="D1008" s="17"/>
      <c r="E1008" s="17"/>
      <c r="F1008" s="55"/>
      <c r="G1008" s="55"/>
      <c r="H1008" s="85"/>
      <c r="I1008" s="55"/>
      <c r="J1008" s="55"/>
      <c r="K1008" s="55"/>
      <c r="O1008" s="58"/>
    </row>
    <row r="1009" spans="1:15" ht="18.75" customHeight="1">
      <c r="A1009" s="15"/>
      <c r="B1009" s="15"/>
      <c r="C1009" s="15"/>
      <c r="D1009" s="17"/>
      <c r="E1009" s="17"/>
      <c r="F1009" s="55"/>
      <c r="G1009" s="55"/>
      <c r="H1009" s="85"/>
      <c r="I1009" s="55"/>
      <c r="J1009" s="55"/>
      <c r="K1009" s="55"/>
      <c r="O1009" s="58"/>
    </row>
    <row r="1010" spans="1:15" ht="18.75" customHeight="1">
      <c r="A1010" s="15"/>
      <c r="B1010" s="15"/>
      <c r="C1010" s="15"/>
      <c r="D1010" s="17"/>
      <c r="E1010" s="17"/>
      <c r="F1010" s="55"/>
      <c r="G1010" s="55"/>
      <c r="H1010" s="85"/>
      <c r="I1010" s="55"/>
      <c r="J1010" s="55"/>
      <c r="K1010" s="55"/>
      <c r="O1010" s="58"/>
    </row>
    <row r="1011" spans="1:15" ht="18.75" customHeight="1">
      <c r="B1011" s="15"/>
      <c r="C1011" s="15"/>
      <c r="D1011" s="17"/>
      <c r="E1011" s="17"/>
      <c r="F1011" s="55"/>
      <c r="G1011" s="55"/>
      <c r="H1011" s="85"/>
      <c r="I1011" s="55"/>
      <c r="J1011" s="55"/>
      <c r="K1011" s="55"/>
      <c r="O1011" s="58"/>
    </row>
    <row r="1012" spans="1:15" ht="18.75" customHeight="1">
      <c r="B1012" s="15"/>
      <c r="C1012" s="15"/>
      <c r="D1012" s="17"/>
      <c r="E1012" s="17"/>
      <c r="F1012" s="55"/>
      <c r="G1012" s="55"/>
      <c r="H1012" s="85"/>
      <c r="I1012" s="55"/>
      <c r="J1012" s="55"/>
      <c r="K1012" s="55"/>
      <c r="O1012" s="58"/>
    </row>
    <row r="1013" spans="1:15" ht="18.75" customHeight="1">
      <c r="B1013" s="15"/>
      <c r="C1013" s="15"/>
      <c r="D1013" s="17"/>
      <c r="E1013" s="17"/>
      <c r="F1013" s="55"/>
      <c r="G1013" s="55"/>
      <c r="H1013" s="85"/>
      <c r="I1013" s="55"/>
      <c r="J1013" s="55"/>
      <c r="K1013" s="55"/>
      <c r="O1013" s="58"/>
    </row>
    <row r="1014" spans="1:15" ht="18.75" customHeight="1">
      <c r="B1014" s="15"/>
      <c r="C1014" s="15"/>
      <c r="D1014" s="17"/>
      <c r="E1014" s="17"/>
      <c r="F1014" s="55"/>
      <c r="G1014" s="55"/>
      <c r="H1014" s="85"/>
      <c r="I1014" s="55"/>
      <c r="J1014" s="55"/>
      <c r="K1014" s="55"/>
      <c r="O1014" s="58"/>
    </row>
    <row r="1015" spans="1:15" ht="18.75" customHeight="1">
      <c r="B1015" s="15"/>
      <c r="C1015" s="15"/>
      <c r="D1015" s="17"/>
      <c r="E1015" s="17"/>
      <c r="F1015" s="55"/>
      <c r="G1015" s="55"/>
      <c r="H1015" s="85"/>
      <c r="I1015" s="55"/>
      <c r="J1015" s="55"/>
      <c r="K1015" s="55"/>
      <c r="O1015" s="58"/>
    </row>
    <row r="1016" spans="1:15" ht="18.75" customHeight="1">
      <c r="B1016" s="15"/>
      <c r="C1016" s="15"/>
      <c r="D1016" s="17"/>
      <c r="E1016" s="17"/>
      <c r="F1016" s="55"/>
      <c r="G1016" s="55"/>
      <c r="H1016" s="85"/>
      <c r="I1016" s="55"/>
      <c r="J1016" s="55"/>
      <c r="K1016" s="55"/>
      <c r="O1016" s="58"/>
    </row>
    <row r="1017" spans="1:15" ht="18.75" customHeight="1">
      <c r="B1017" s="15"/>
      <c r="C1017" s="15"/>
      <c r="D1017" s="17"/>
      <c r="E1017" s="17"/>
      <c r="F1017" s="55"/>
      <c r="G1017" s="55"/>
      <c r="H1017" s="85"/>
      <c r="I1017" s="55"/>
      <c r="J1017" s="55"/>
      <c r="K1017" s="55"/>
      <c r="O1017" s="58"/>
    </row>
    <row r="1018" spans="1:15" ht="18.75" customHeight="1">
      <c r="B1018" s="15"/>
      <c r="C1018" s="15"/>
      <c r="D1018" s="17"/>
      <c r="E1018" s="17"/>
      <c r="F1018" s="55"/>
      <c r="G1018" s="55"/>
      <c r="H1018" s="85"/>
      <c r="I1018" s="55"/>
      <c r="J1018" s="55"/>
      <c r="K1018" s="55"/>
      <c r="O1018" s="58"/>
    </row>
    <row r="1019" spans="1:15" ht="18.75" customHeight="1">
      <c r="B1019" s="15"/>
      <c r="C1019" s="15"/>
      <c r="D1019" s="17"/>
      <c r="E1019" s="17"/>
      <c r="F1019" s="55"/>
      <c r="G1019" s="55"/>
      <c r="H1019" s="85"/>
      <c r="I1019" s="55"/>
      <c r="J1019" s="55"/>
      <c r="K1019" s="55"/>
      <c r="O1019" s="58"/>
    </row>
    <row r="1020" spans="1:15" ht="18.75" customHeight="1">
      <c r="B1020" s="15"/>
      <c r="C1020" s="15"/>
      <c r="D1020" s="17"/>
      <c r="E1020" s="17"/>
      <c r="F1020" s="55"/>
      <c r="G1020" s="55"/>
      <c r="H1020" s="85"/>
      <c r="I1020" s="55"/>
      <c r="J1020" s="55"/>
      <c r="K1020" s="55"/>
      <c r="O1020" s="58"/>
    </row>
    <row r="1021" spans="1:15" ht="18.75" customHeight="1">
      <c r="B1021" s="15"/>
      <c r="C1021" s="15"/>
      <c r="D1021" s="17"/>
      <c r="E1021" s="17"/>
      <c r="F1021" s="55"/>
      <c r="G1021" s="55"/>
      <c r="H1021" s="85"/>
      <c r="I1021" s="55"/>
      <c r="J1021" s="55"/>
      <c r="K1021" s="55"/>
      <c r="O1021" s="58"/>
    </row>
    <row r="1022" spans="1:15" ht="18.75" customHeight="1">
      <c r="D1022" s="17"/>
      <c r="E1022" s="17"/>
      <c r="F1022" s="55"/>
      <c r="G1022" s="55"/>
      <c r="H1022" s="85"/>
      <c r="I1022" s="55"/>
      <c r="J1022" s="55"/>
      <c r="K1022" s="55"/>
      <c r="O1022" s="58"/>
    </row>
    <row r="1023" spans="1:15" ht="18.75" customHeight="1">
      <c r="D1023" s="17"/>
      <c r="E1023" s="17"/>
      <c r="F1023" s="55"/>
      <c r="G1023" s="55"/>
      <c r="H1023" s="85"/>
      <c r="I1023" s="55"/>
      <c r="J1023" s="55"/>
      <c r="K1023" s="55"/>
      <c r="O1023" s="58"/>
    </row>
    <row r="1024" spans="1:15" ht="18.75" customHeight="1"/>
    <row r="1025" ht="18.75" customHeight="1"/>
    <row r="1026" ht="18.75" customHeight="1"/>
    <row r="1027" ht="18.75" customHeight="1"/>
    <row r="1028" ht="18.75" customHeight="1"/>
    <row r="1029" ht="18.75" customHeight="1"/>
  </sheetData>
  <dataConsolidate/>
  <mergeCells count="17">
    <mergeCell ref="AA1:AA2"/>
    <mergeCell ref="L1:L2"/>
    <mergeCell ref="V1:V2"/>
    <mergeCell ref="W1:W2"/>
    <mergeCell ref="X1:X2"/>
    <mergeCell ref="Y1:Y2"/>
    <mergeCell ref="Z1:Z2"/>
    <mergeCell ref="M1:O2"/>
    <mergeCell ref="R1:R2"/>
    <mergeCell ref="S1:S2"/>
    <mergeCell ref="T1:T2"/>
    <mergeCell ref="U1:U2"/>
    <mergeCell ref="C1:C2"/>
    <mergeCell ref="D1:D2"/>
    <mergeCell ref="E1:E2"/>
    <mergeCell ref="F1:H1"/>
    <mergeCell ref="I1:K1"/>
  </mergeCells>
  <phoneticPr fontId="0" type="noConversion"/>
  <conditionalFormatting sqref="R3:W139">
    <cfRule type="cellIs" dxfId="2" priority="1" stopIfTrue="1" operator="between">
      <formula>0</formula>
      <formula>0</formula>
    </cfRule>
  </conditionalFormatting>
  <conditionalFormatting sqref="M3:O104857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I906"/>
  <sheetViews>
    <sheetView tabSelected="1" view="pageBreakPreview" zoomScale="80" zoomScaleNormal="100" zoomScaleSheetLayoutView="80" workbookViewId="0">
      <pane ySplit="2" topLeftCell="A123" activePane="bottomLeft" state="frozen"/>
      <selection pane="bottomLeft" activeCell="H137" sqref="H137"/>
    </sheetView>
  </sheetViews>
  <sheetFormatPr defaultColWidth="0" defaultRowHeight="0" customHeight="1" zeroHeight="1"/>
  <cols>
    <col min="1" max="1" width="54.28515625" style="7" customWidth="1"/>
    <col min="2" max="2" width="9.5703125" style="94" customWidth="1"/>
    <col min="3" max="4" width="9.5703125" style="95" customWidth="1"/>
    <col min="5" max="7" width="9.5703125" style="93" customWidth="1"/>
    <col min="8" max="8" width="10.28515625" style="4" customWidth="1"/>
    <col min="9" max="9" width="1.42578125" style="4" customWidth="1"/>
    <col min="10" max="16384" width="9.140625" style="4" hidden="1"/>
  </cols>
  <sheetData>
    <row r="1" spans="1:8" ht="22.5" customHeight="1" thickBot="1">
      <c r="A1" s="141" t="s">
        <v>0</v>
      </c>
      <c r="B1" s="139" t="s">
        <v>131</v>
      </c>
      <c r="C1" s="139"/>
      <c r="D1" s="139"/>
      <c r="E1" s="139" t="s">
        <v>132</v>
      </c>
      <c r="F1" s="139"/>
      <c r="G1" s="140"/>
      <c r="H1" s="143" t="s">
        <v>198</v>
      </c>
    </row>
    <row r="2" spans="1:8" ht="19.5" customHeight="1" thickBot="1">
      <c r="A2" s="142"/>
      <c r="B2" s="37" t="s">
        <v>1</v>
      </c>
      <c r="C2" s="37" t="s">
        <v>2</v>
      </c>
      <c r="D2" s="89" t="s">
        <v>3</v>
      </c>
      <c r="E2" s="37" t="s">
        <v>1</v>
      </c>
      <c r="F2" s="37" t="s">
        <v>2</v>
      </c>
      <c r="G2" s="89" t="s">
        <v>3</v>
      </c>
      <c r="H2" s="144"/>
    </row>
    <row r="3" spans="1:8" s="5" customFormat="1" ht="16.5" customHeight="1">
      <c r="A3" s="38" t="s">
        <v>4</v>
      </c>
      <c r="B3" s="97" t="str">
        <f>+'     TABLE       '!F3</f>
        <v/>
      </c>
      <c r="C3" s="101">
        <f>+'     TABLE       '!G3</f>
        <v>2560</v>
      </c>
      <c r="D3" s="98" t="str">
        <f>+'     TABLE       '!H3</f>
        <v/>
      </c>
      <c r="E3" s="103" t="str">
        <f>+'     TABLE       '!I3</f>
        <v/>
      </c>
      <c r="F3" s="104" t="str">
        <f>+'     TABLE       '!J3</f>
        <v/>
      </c>
      <c r="G3" s="105" t="str">
        <f>+'     TABLE       '!K3</f>
        <v/>
      </c>
      <c r="H3" s="90">
        <f>+'     TABLE       '!L3</f>
        <v>2560</v>
      </c>
    </row>
    <row r="4" spans="1:8" s="5" customFormat="1" ht="16.5" customHeight="1">
      <c r="A4" s="39" t="s">
        <v>5</v>
      </c>
      <c r="B4" s="114">
        <f>+'     TABLE       '!F4</f>
        <v>655</v>
      </c>
      <c r="C4" s="115" t="str">
        <f>+'     TABLE       '!G4</f>
        <v/>
      </c>
      <c r="D4" s="116" t="str">
        <f>+'     TABLE       '!H4</f>
        <v/>
      </c>
      <c r="E4" s="117" t="str">
        <f>+'     TABLE       '!I4</f>
        <v/>
      </c>
      <c r="F4" s="118" t="str">
        <f>+'     TABLE       '!J4</f>
        <v/>
      </c>
      <c r="G4" s="119" t="str">
        <f>+'     TABLE       '!K4</f>
        <v/>
      </c>
      <c r="H4" s="124">
        <f>+'     TABLE       '!L4</f>
        <v>655</v>
      </c>
    </row>
    <row r="5" spans="1:8" s="5" customFormat="1" ht="16.5" customHeight="1">
      <c r="A5" s="39" t="s">
        <v>6</v>
      </c>
      <c r="B5" s="114" t="str">
        <f>+'     TABLE       '!F5</f>
        <v/>
      </c>
      <c r="C5" s="115" t="str">
        <f>+'     TABLE       '!G5</f>
        <v/>
      </c>
      <c r="D5" s="116" t="str">
        <f>+'     TABLE       '!H5</f>
        <v/>
      </c>
      <c r="E5" s="117" t="str">
        <f>+'     TABLE       '!I5</f>
        <v/>
      </c>
      <c r="F5" s="118" t="str">
        <f>+'     TABLE       '!J5</f>
        <v/>
      </c>
      <c r="G5" s="119" t="str">
        <f>+'     TABLE       '!K5</f>
        <v/>
      </c>
      <c r="H5" s="124">
        <f>+'     TABLE       '!L5</f>
        <v>0</v>
      </c>
    </row>
    <row r="6" spans="1:8" s="5" customFormat="1" ht="16.5" customHeight="1">
      <c r="A6" s="39" t="s">
        <v>7</v>
      </c>
      <c r="B6" s="114" t="str">
        <f>+'     TABLE       '!F6</f>
        <v/>
      </c>
      <c r="C6" s="115">
        <f>+'     TABLE       '!G6</f>
        <v>1295</v>
      </c>
      <c r="D6" s="116" t="str">
        <f>+'     TABLE       '!H6</f>
        <v/>
      </c>
      <c r="E6" s="117" t="str">
        <f>+'     TABLE       '!I6</f>
        <v/>
      </c>
      <c r="F6" s="118" t="str">
        <f>+'     TABLE       '!J6</f>
        <v/>
      </c>
      <c r="G6" s="119" t="str">
        <f>+'     TABLE       '!K6</f>
        <v/>
      </c>
      <c r="H6" s="124">
        <f>+'     TABLE       '!L6</f>
        <v>1295</v>
      </c>
    </row>
    <row r="7" spans="1:8" s="5" customFormat="1" ht="16.5" customHeight="1">
      <c r="A7" s="39" t="s">
        <v>8</v>
      </c>
      <c r="B7" s="114">
        <f>+'     TABLE       '!F7</f>
        <v>1931</v>
      </c>
      <c r="C7" s="115" t="str">
        <f>+'     TABLE       '!G7</f>
        <v/>
      </c>
      <c r="D7" s="116" t="str">
        <f>+'     TABLE       '!H7</f>
        <v/>
      </c>
      <c r="E7" s="117" t="str">
        <f>+'     TABLE       '!I7</f>
        <v/>
      </c>
      <c r="F7" s="118" t="str">
        <f>+'     TABLE       '!J7</f>
        <v/>
      </c>
      <c r="G7" s="119" t="str">
        <f>+'     TABLE       '!K7</f>
        <v/>
      </c>
      <c r="H7" s="124">
        <f>+'     TABLE       '!L7</f>
        <v>1931</v>
      </c>
    </row>
    <row r="8" spans="1:8" s="5" customFormat="1" ht="16.5" customHeight="1">
      <c r="A8" s="39" t="s">
        <v>9</v>
      </c>
      <c r="B8" s="114" t="str">
        <f>+'     TABLE       '!F8</f>
        <v/>
      </c>
      <c r="C8" s="115" t="str">
        <f>+'     TABLE       '!G8</f>
        <v/>
      </c>
      <c r="D8" s="116" t="str">
        <f>+'     TABLE       '!H8</f>
        <v/>
      </c>
      <c r="E8" s="117" t="str">
        <f>+'     TABLE       '!I8</f>
        <v/>
      </c>
      <c r="F8" s="118" t="str">
        <f>+'     TABLE       '!J8</f>
        <v/>
      </c>
      <c r="G8" s="119" t="str">
        <f>+'     TABLE       '!K8</f>
        <v/>
      </c>
      <c r="H8" s="124">
        <f>+'     TABLE       '!L8</f>
        <v>0</v>
      </c>
    </row>
    <row r="9" spans="1:8" s="5" customFormat="1" ht="16.5" customHeight="1">
      <c r="A9" s="39" t="s">
        <v>10</v>
      </c>
      <c r="B9" s="114">
        <f>+'     TABLE       '!F9</f>
        <v>798</v>
      </c>
      <c r="C9" s="115" t="str">
        <f>+'     TABLE       '!G9</f>
        <v/>
      </c>
      <c r="D9" s="116" t="str">
        <f>+'     TABLE       '!H9</f>
        <v/>
      </c>
      <c r="E9" s="117" t="str">
        <f>+'     TABLE       '!I9</f>
        <v/>
      </c>
      <c r="F9" s="118" t="str">
        <f>+'     TABLE       '!J9</f>
        <v/>
      </c>
      <c r="G9" s="119" t="str">
        <f>+'     TABLE       '!K9</f>
        <v/>
      </c>
      <c r="H9" s="124">
        <f>+'     TABLE       '!L9</f>
        <v>798</v>
      </c>
    </row>
    <row r="10" spans="1:8" s="5" customFormat="1" ht="16.5" customHeight="1">
      <c r="A10" s="39" t="s">
        <v>115</v>
      </c>
      <c r="B10" s="114" t="str">
        <f>+'     TABLE       '!F10</f>
        <v/>
      </c>
      <c r="C10" s="115">
        <f>+'     TABLE       '!G10</f>
        <v>2182</v>
      </c>
      <c r="D10" s="116" t="str">
        <f>+'     TABLE       '!H10</f>
        <v/>
      </c>
      <c r="E10" s="117" t="str">
        <f>+'     TABLE       '!I10</f>
        <v/>
      </c>
      <c r="F10" s="118" t="str">
        <f>+'     TABLE       '!J10</f>
        <v/>
      </c>
      <c r="G10" s="119" t="str">
        <f>+'     TABLE       '!K10</f>
        <v/>
      </c>
      <c r="H10" s="124">
        <f>+'     TABLE       '!L10</f>
        <v>2182</v>
      </c>
    </row>
    <row r="11" spans="1:8" s="5" customFormat="1" ht="16.5" customHeight="1">
      <c r="A11" s="39" t="s">
        <v>11</v>
      </c>
      <c r="B11" s="114">
        <f>+'     TABLE       '!F11</f>
        <v>2788</v>
      </c>
      <c r="C11" s="115" t="str">
        <f>+'     TABLE       '!G11</f>
        <v/>
      </c>
      <c r="D11" s="116" t="str">
        <f>+'     TABLE       '!H11</f>
        <v/>
      </c>
      <c r="E11" s="117" t="str">
        <f>+'     TABLE       '!I11</f>
        <v/>
      </c>
      <c r="F11" s="118" t="str">
        <f>+'     TABLE       '!J11</f>
        <v/>
      </c>
      <c r="G11" s="119" t="str">
        <f>+'     TABLE       '!K11</f>
        <v/>
      </c>
      <c r="H11" s="124">
        <f>+'     TABLE       '!L11</f>
        <v>2788</v>
      </c>
    </row>
    <row r="12" spans="1:8" s="5" customFormat="1" ht="16.5" customHeight="1">
      <c r="A12" s="39" t="s">
        <v>116</v>
      </c>
      <c r="B12" s="114">
        <f>+'     TABLE       '!F12</f>
        <v>4728</v>
      </c>
      <c r="C12" s="115" t="str">
        <f>+'     TABLE       '!G12</f>
        <v/>
      </c>
      <c r="D12" s="116" t="str">
        <f>+'     TABLE       '!H12</f>
        <v/>
      </c>
      <c r="E12" s="117" t="str">
        <f>+'     TABLE       '!I12</f>
        <v/>
      </c>
      <c r="F12" s="118" t="str">
        <f>+'     TABLE       '!J12</f>
        <v/>
      </c>
      <c r="G12" s="119" t="str">
        <f>+'     TABLE       '!K12</f>
        <v/>
      </c>
      <c r="H12" s="124">
        <f>+'     TABLE       '!L12</f>
        <v>4728</v>
      </c>
    </row>
    <row r="13" spans="1:8" s="5" customFormat="1" ht="16.5" customHeight="1">
      <c r="A13" s="39" t="s">
        <v>12</v>
      </c>
      <c r="B13" s="114">
        <f>+'     TABLE       '!F13</f>
        <v>1311</v>
      </c>
      <c r="C13" s="115" t="str">
        <f>+'     TABLE       '!G13</f>
        <v/>
      </c>
      <c r="D13" s="116" t="str">
        <f>+'     TABLE       '!H13</f>
        <v/>
      </c>
      <c r="E13" s="117" t="str">
        <f>+'     TABLE       '!I13</f>
        <v/>
      </c>
      <c r="F13" s="118" t="str">
        <f>+'     TABLE       '!J13</f>
        <v/>
      </c>
      <c r="G13" s="119" t="str">
        <f>+'     TABLE       '!K13</f>
        <v/>
      </c>
      <c r="H13" s="124">
        <f>+'     TABLE       '!L13</f>
        <v>1311</v>
      </c>
    </row>
    <row r="14" spans="1:8" s="5" customFormat="1" ht="16.5" customHeight="1">
      <c r="A14" s="39" t="s">
        <v>13</v>
      </c>
      <c r="B14" s="114">
        <f>+'     TABLE       '!F14</f>
        <v>2065</v>
      </c>
      <c r="C14" s="115" t="str">
        <f>+'     TABLE       '!G14</f>
        <v/>
      </c>
      <c r="D14" s="116" t="str">
        <f>+'     TABLE       '!H14</f>
        <v/>
      </c>
      <c r="E14" s="117" t="str">
        <f>+'     TABLE       '!I14</f>
        <v/>
      </c>
      <c r="F14" s="118" t="str">
        <f>+'     TABLE       '!J14</f>
        <v/>
      </c>
      <c r="G14" s="119" t="str">
        <f>+'     TABLE       '!K14</f>
        <v/>
      </c>
      <c r="H14" s="124">
        <f>+'     TABLE       '!L14</f>
        <v>2065</v>
      </c>
    </row>
    <row r="15" spans="1:8" s="5" customFormat="1" ht="16.5" customHeight="1">
      <c r="A15" s="39" t="s">
        <v>14</v>
      </c>
      <c r="B15" s="114">
        <f>+'     TABLE       '!F15</f>
        <v>881</v>
      </c>
      <c r="C15" s="115" t="str">
        <f>+'     TABLE       '!G15</f>
        <v/>
      </c>
      <c r="D15" s="116" t="str">
        <f>+'     TABLE       '!H15</f>
        <v/>
      </c>
      <c r="E15" s="117" t="str">
        <f>+'     TABLE       '!I15</f>
        <v/>
      </c>
      <c r="F15" s="118" t="str">
        <f>+'     TABLE       '!J15</f>
        <v/>
      </c>
      <c r="G15" s="119" t="str">
        <f>+'     TABLE       '!K15</f>
        <v/>
      </c>
      <c r="H15" s="124">
        <f>+'     TABLE       '!L15</f>
        <v>881</v>
      </c>
    </row>
    <row r="16" spans="1:8" s="5" customFormat="1" ht="16.5" customHeight="1">
      <c r="A16" s="39" t="s">
        <v>15</v>
      </c>
      <c r="B16" s="114" t="str">
        <f>+'     TABLE       '!F16</f>
        <v/>
      </c>
      <c r="C16" s="115" t="str">
        <f>+'     TABLE       '!G16</f>
        <v/>
      </c>
      <c r="D16" s="116" t="str">
        <f>+'     TABLE       '!H16</f>
        <v/>
      </c>
      <c r="E16" s="117" t="str">
        <f>+'     TABLE       '!I16</f>
        <v/>
      </c>
      <c r="F16" s="118" t="str">
        <f>+'     TABLE       '!J16</f>
        <v/>
      </c>
      <c r="G16" s="119" t="str">
        <f>+'     TABLE       '!K16</f>
        <v/>
      </c>
      <c r="H16" s="124">
        <f>+'     TABLE       '!L16</f>
        <v>0</v>
      </c>
    </row>
    <row r="17" spans="1:8" s="5" customFormat="1" ht="16.5" customHeight="1">
      <c r="A17" s="39" t="s">
        <v>16</v>
      </c>
      <c r="B17" s="114">
        <f>+'     TABLE       '!F17</f>
        <v>2429</v>
      </c>
      <c r="C17" s="115" t="str">
        <f>+'     TABLE       '!G17</f>
        <v/>
      </c>
      <c r="D17" s="116" t="str">
        <f>+'     TABLE       '!H17</f>
        <v/>
      </c>
      <c r="E17" s="117" t="str">
        <f>+'     TABLE       '!I17</f>
        <v/>
      </c>
      <c r="F17" s="118" t="str">
        <f>+'     TABLE       '!J17</f>
        <v/>
      </c>
      <c r="G17" s="119" t="str">
        <f>+'     TABLE       '!K17</f>
        <v/>
      </c>
      <c r="H17" s="124">
        <f>+'     TABLE       '!L17</f>
        <v>2429</v>
      </c>
    </row>
    <row r="18" spans="1:8" s="5" customFormat="1" ht="16.5" customHeight="1">
      <c r="A18" s="39" t="s">
        <v>17</v>
      </c>
      <c r="B18" s="114">
        <f>+'     TABLE       '!F18</f>
        <v>1444</v>
      </c>
      <c r="C18" s="115" t="str">
        <f>+'     TABLE       '!G18</f>
        <v/>
      </c>
      <c r="D18" s="116" t="str">
        <f>+'     TABLE       '!H18</f>
        <v/>
      </c>
      <c r="E18" s="117" t="str">
        <f>+'     TABLE       '!I18</f>
        <v/>
      </c>
      <c r="F18" s="118" t="str">
        <f>+'     TABLE       '!J18</f>
        <v/>
      </c>
      <c r="G18" s="119" t="str">
        <f>+'     TABLE       '!K18</f>
        <v/>
      </c>
      <c r="H18" s="124">
        <f>+'     TABLE       '!L18</f>
        <v>1444</v>
      </c>
    </row>
    <row r="19" spans="1:8" s="5" customFormat="1" ht="16.5" customHeight="1">
      <c r="A19" s="39" t="s">
        <v>18</v>
      </c>
      <c r="B19" s="114">
        <f>+'     TABLE       '!F19</f>
        <v>2652</v>
      </c>
      <c r="C19" s="115" t="str">
        <f>+'     TABLE       '!G19</f>
        <v/>
      </c>
      <c r="D19" s="116" t="str">
        <f>+'     TABLE       '!H19</f>
        <v/>
      </c>
      <c r="E19" s="117" t="str">
        <f>+'     TABLE       '!I19</f>
        <v/>
      </c>
      <c r="F19" s="118" t="str">
        <f>+'     TABLE       '!J19</f>
        <v/>
      </c>
      <c r="G19" s="119" t="str">
        <f>+'     TABLE       '!K19</f>
        <v/>
      </c>
      <c r="H19" s="124">
        <f>+'     TABLE       '!L19</f>
        <v>2652</v>
      </c>
    </row>
    <row r="20" spans="1:8" s="5" customFormat="1" ht="16.5" customHeight="1">
      <c r="A20" s="39" t="s">
        <v>19</v>
      </c>
      <c r="B20" s="114">
        <f>+'     TABLE       '!F20</f>
        <v>1215</v>
      </c>
      <c r="C20" s="115" t="str">
        <f>+'     TABLE       '!G20</f>
        <v/>
      </c>
      <c r="D20" s="116" t="str">
        <f>+'     TABLE       '!H20</f>
        <v/>
      </c>
      <c r="E20" s="117" t="str">
        <f>+'     TABLE       '!I20</f>
        <v/>
      </c>
      <c r="F20" s="118" t="str">
        <f>+'     TABLE       '!J20</f>
        <v/>
      </c>
      <c r="G20" s="119" t="str">
        <f>+'     TABLE       '!K20</f>
        <v/>
      </c>
      <c r="H20" s="124">
        <f>+'     TABLE       '!L20</f>
        <v>1215</v>
      </c>
    </row>
    <row r="21" spans="1:8" s="5" customFormat="1" ht="16.5" customHeight="1">
      <c r="A21" s="39" t="s">
        <v>20</v>
      </c>
      <c r="B21" s="114">
        <f>+'     TABLE       '!F21</f>
        <v>3035</v>
      </c>
      <c r="C21" s="115" t="str">
        <f>+'     TABLE       '!G21</f>
        <v/>
      </c>
      <c r="D21" s="116" t="str">
        <f>+'     TABLE       '!H21</f>
        <v/>
      </c>
      <c r="E21" s="117" t="str">
        <f>+'     TABLE       '!I21</f>
        <v/>
      </c>
      <c r="F21" s="118" t="str">
        <f>+'     TABLE       '!J21</f>
        <v/>
      </c>
      <c r="G21" s="119" t="str">
        <f>+'     TABLE       '!K21</f>
        <v/>
      </c>
      <c r="H21" s="124">
        <f>+'     TABLE       '!L21</f>
        <v>3035</v>
      </c>
    </row>
    <row r="22" spans="1:8" s="5" customFormat="1" ht="16.5" customHeight="1">
      <c r="A22" s="39" t="s">
        <v>21</v>
      </c>
      <c r="B22" s="114">
        <f>+'     TABLE       '!F22</f>
        <v>1055</v>
      </c>
      <c r="C22" s="115" t="str">
        <f>+'     TABLE       '!G22</f>
        <v/>
      </c>
      <c r="D22" s="116" t="str">
        <f>+'     TABLE       '!H22</f>
        <v/>
      </c>
      <c r="E22" s="117" t="str">
        <f>+'     TABLE       '!I22</f>
        <v/>
      </c>
      <c r="F22" s="118" t="str">
        <f>+'     TABLE       '!J22</f>
        <v/>
      </c>
      <c r="G22" s="119" t="str">
        <f>+'     TABLE       '!K22</f>
        <v/>
      </c>
      <c r="H22" s="124">
        <f>+'     TABLE       '!L22</f>
        <v>1055</v>
      </c>
    </row>
    <row r="23" spans="1:8" s="5" customFormat="1" ht="16.5" customHeight="1">
      <c r="A23" s="39" t="s">
        <v>22</v>
      </c>
      <c r="B23" s="114">
        <f>+'     TABLE       '!F23</f>
        <v>552</v>
      </c>
      <c r="C23" s="115" t="str">
        <f>+'     TABLE       '!G23</f>
        <v/>
      </c>
      <c r="D23" s="116" t="str">
        <f>+'     TABLE       '!H23</f>
        <v/>
      </c>
      <c r="E23" s="117" t="str">
        <f>+'     TABLE       '!I23</f>
        <v/>
      </c>
      <c r="F23" s="118" t="str">
        <f>+'     TABLE       '!J23</f>
        <v/>
      </c>
      <c r="G23" s="119" t="str">
        <f>+'     TABLE       '!K23</f>
        <v/>
      </c>
      <c r="H23" s="124">
        <f>+'     TABLE       '!L23</f>
        <v>552</v>
      </c>
    </row>
    <row r="24" spans="1:8" s="5" customFormat="1" ht="16.5" customHeight="1">
      <c r="A24" s="39" t="s">
        <v>23</v>
      </c>
      <c r="B24" s="114">
        <f>+'     TABLE       '!F24</f>
        <v>2489</v>
      </c>
      <c r="C24" s="115" t="str">
        <f>+'     TABLE       '!G24</f>
        <v/>
      </c>
      <c r="D24" s="116" t="str">
        <f>+'     TABLE       '!H24</f>
        <v/>
      </c>
      <c r="E24" s="117" t="str">
        <f>+'     TABLE       '!I24</f>
        <v/>
      </c>
      <c r="F24" s="118" t="str">
        <f>+'     TABLE       '!J24</f>
        <v/>
      </c>
      <c r="G24" s="119" t="str">
        <f>+'     TABLE       '!K24</f>
        <v/>
      </c>
      <c r="H24" s="124">
        <f>+'     TABLE       '!L24</f>
        <v>2489</v>
      </c>
    </row>
    <row r="25" spans="1:8" s="5" customFormat="1" ht="16.5" customHeight="1">
      <c r="A25" s="39" t="s">
        <v>24</v>
      </c>
      <c r="B25" s="114">
        <f>+'     TABLE       '!F25</f>
        <v>503</v>
      </c>
      <c r="C25" s="115" t="str">
        <f>+'     TABLE       '!G25</f>
        <v/>
      </c>
      <c r="D25" s="116" t="str">
        <f>+'     TABLE       '!H25</f>
        <v/>
      </c>
      <c r="E25" s="117" t="str">
        <f>+'     TABLE       '!I25</f>
        <v/>
      </c>
      <c r="F25" s="118" t="str">
        <f>+'     TABLE       '!J25</f>
        <v/>
      </c>
      <c r="G25" s="119" t="str">
        <f>+'     TABLE       '!K25</f>
        <v/>
      </c>
      <c r="H25" s="124">
        <f>+'     TABLE       '!L25</f>
        <v>503</v>
      </c>
    </row>
    <row r="26" spans="1:8" s="5" customFormat="1" ht="16.5" customHeight="1">
      <c r="A26" s="39" t="s">
        <v>25</v>
      </c>
      <c r="B26" s="114" t="str">
        <f>+'     TABLE       '!F26</f>
        <v/>
      </c>
      <c r="C26" s="115" t="str">
        <f>+'     TABLE       '!G26</f>
        <v/>
      </c>
      <c r="D26" s="116" t="str">
        <f>+'     TABLE       '!H26</f>
        <v/>
      </c>
      <c r="E26" s="117" t="str">
        <f>+'     TABLE       '!I26</f>
        <v/>
      </c>
      <c r="F26" s="118" t="str">
        <f>+'     TABLE       '!J26</f>
        <v/>
      </c>
      <c r="G26" s="119" t="str">
        <f>+'     TABLE       '!K26</f>
        <v/>
      </c>
      <c r="H26" s="124">
        <f>+'     TABLE       '!L26</f>
        <v>0</v>
      </c>
    </row>
    <row r="27" spans="1:8" s="5" customFormat="1" ht="16.5" customHeight="1">
      <c r="A27" s="39" t="s">
        <v>26</v>
      </c>
      <c r="B27" s="114">
        <f>+'     TABLE       '!F27</f>
        <v>378</v>
      </c>
      <c r="C27" s="115" t="str">
        <f>+'     TABLE       '!G27</f>
        <v/>
      </c>
      <c r="D27" s="116" t="str">
        <f>+'     TABLE       '!H27</f>
        <v/>
      </c>
      <c r="E27" s="117" t="str">
        <f>+'     TABLE       '!I27</f>
        <v/>
      </c>
      <c r="F27" s="118" t="str">
        <f>+'     TABLE       '!J27</f>
        <v/>
      </c>
      <c r="G27" s="119" t="str">
        <f>+'     TABLE       '!K27</f>
        <v/>
      </c>
      <c r="H27" s="124">
        <f>+'     TABLE       '!L27</f>
        <v>378</v>
      </c>
    </row>
    <row r="28" spans="1:8" s="5" customFormat="1" ht="16.5" customHeight="1">
      <c r="A28" s="39" t="s">
        <v>27</v>
      </c>
      <c r="B28" s="114">
        <f>+'     TABLE       '!F28</f>
        <v>412</v>
      </c>
      <c r="C28" s="115" t="str">
        <f>+'     TABLE       '!G28</f>
        <v/>
      </c>
      <c r="D28" s="116" t="str">
        <f>+'     TABLE       '!H28</f>
        <v/>
      </c>
      <c r="E28" s="117" t="str">
        <f>+'     TABLE       '!I28</f>
        <v/>
      </c>
      <c r="F28" s="118" t="str">
        <f>+'     TABLE       '!J28</f>
        <v/>
      </c>
      <c r="G28" s="119" t="str">
        <f>+'     TABLE       '!K28</f>
        <v/>
      </c>
      <c r="H28" s="124">
        <f>+'     TABLE       '!L28</f>
        <v>412</v>
      </c>
    </row>
    <row r="29" spans="1:8" s="5" customFormat="1" ht="16.5" customHeight="1">
      <c r="A29" s="39" t="s">
        <v>28</v>
      </c>
      <c r="B29" s="114" t="str">
        <f>+'     TABLE       '!F29</f>
        <v/>
      </c>
      <c r="C29" s="115" t="str">
        <f>+'     TABLE       '!G29</f>
        <v/>
      </c>
      <c r="D29" s="116" t="str">
        <f>+'     TABLE       '!H29</f>
        <v/>
      </c>
      <c r="E29" s="117" t="str">
        <f>+'     TABLE       '!I29</f>
        <v/>
      </c>
      <c r="F29" s="118" t="str">
        <f>+'     TABLE       '!J29</f>
        <v/>
      </c>
      <c r="G29" s="119" t="str">
        <f>+'     TABLE       '!K29</f>
        <v/>
      </c>
      <c r="H29" s="124">
        <f>+'     TABLE       '!L29</f>
        <v>0</v>
      </c>
    </row>
    <row r="30" spans="1:8" s="5" customFormat="1" ht="16.5" customHeight="1">
      <c r="A30" s="39" t="s">
        <v>29</v>
      </c>
      <c r="B30" s="114" t="str">
        <f>+'     TABLE       '!F30</f>
        <v/>
      </c>
      <c r="C30" s="115" t="str">
        <f>+'     TABLE       '!G30</f>
        <v/>
      </c>
      <c r="D30" s="116" t="str">
        <f>+'     TABLE       '!H30</f>
        <v/>
      </c>
      <c r="E30" s="117" t="str">
        <f>+'     TABLE       '!I30</f>
        <v/>
      </c>
      <c r="F30" s="118" t="str">
        <f>+'     TABLE       '!J30</f>
        <v/>
      </c>
      <c r="G30" s="119" t="str">
        <f>+'     TABLE       '!K30</f>
        <v/>
      </c>
      <c r="H30" s="124">
        <f>+'     TABLE       '!L30</f>
        <v>0</v>
      </c>
    </row>
    <row r="31" spans="1:8" s="5" customFormat="1" ht="16.5" customHeight="1">
      <c r="A31" s="39" t="s">
        <v>30</v>
      </c>
      <c r="B31" s="114" t="str">
        <f>+'     TABLE       '!F31</f>
        <v/>
      </c>
      <c r="C31" s="115" t="str">
        <f>+'     TABLE       '!G31</f>
        <v/>
      </c>
      <c r="D31" s="116" t="str">
        <f>+'     TABLE       '!H31</f>
        <v/>
      </c>
      <c r="E31" s="117" t="str">
        <f>+'     TABLE       '!I31</f>
        <v/>
      </c>
      <c r="F31" s="118" t="str">
        <f>+'     TABLE       '!J31</f>
        <v/>
      </c>
      <c r="G31" s="119" t="str">
        <f>+'     TABLE       '!K31</f>
        <v/>
      </c>
      <c r="H31" s="124">
        <f>+'     TABLE       '!L31</f>
        <v>0</v>
      </c>
    </row>
    <row r="32" spans="1:8" s="5" customFormat="1" ht="16.5" customHeight="1">
      <c r="A32" s="39" t="s">
        <v>111</v>
      </c>
      <c r="B32" s="114" t="str">
        <f>+'     TABLE       '!F32</f>
        <v/>
      </c>
      <c r="C32" s="115" t="str">
        <f>+'     TABLE       '!G32</f>
        <v/>
      </c>
      <c r="D32" s="116" t="str">
        <f>+'     TABLE       '!H32</f>
        <v/>
      </c>
      <c r="E32" s="117" t="str">
        <f>+'     TABLE       '!I32</f>
        <v/>
      </c>
      <c r="F32" s="118" t="str">
        <f>+'     TABLE       '!J32</f>
        <v/>
      </c>
      <c r="G32" s="119" t="str">
        <f>+'     TABLE       '!K32</f>
        <v/>
      </c>
      <c r="H32" s="124">
        <f>+'     TABLE       '!L32</f>
        <v>0</v>
      </c>
    </row>
    <row r="33" spans="1:9" s="5" customFormat="1" ht="16.5" customHeight="1">
      <c r="A33" s="39" t="s">
        <v>31</v>
      </c>
      <c r="B33" s="114" t="str">
        <f>+'     TABLE       '!F33</f>
        <v/>
      </c>
      <c r="C33" s="115" t="str">
        <f>+'     TABLE       '!G33</f>
        <v/>
      </c>
      <c r="D33" s="116" t="str">
        <f>+'     TABLE       '!H33</f>
        <v/>
      </c>
      <c r="E33" s="117" t="str">
        <f>+'     TABLE       '!I33</f>
        <v/>
      </c>
      <c r="F33" s="118" t="str">
        <f>+'     TABLE       '!J33</f>
        <v/>
      </c>
      <c r="G33" s="119" t="str">
        <f>+'     TABLE       '!K33</f>
        <v/>
      </c>
      <c r="H33" s="124">
        <f>+'     TABLE       '!L33</f>
        <v>0</v>
      </c>
    </row>
    <row r="34" spans="1:9" s="5" customFormat="1" ht="16.5" customHeight="1">
      <c r="A34" s="39" t="s">
        <v>32</v>
      </c>
      <c r="B34" s="114">
        <f>+'     TABLE       '!F34</f>
        <v>2049</v>
      </c>
      <c r="C34" s="115" t="str">
        <f>+'     TABLE       '!G34</f>
        <v/>
      </c>
      <c r="D34" s="116" t="str">
        <f>+'     TABLE       '!H34</f>
        <v/>
      </c>
      <c r="E34" s="117" t="str">
        <f>+'     TABLE       '!I34</f>
        <v/>
      </c>
      <c r="F34" s="118" t="str">
        <f>+'     TABLE       '!J34</f>
        <v/>
      </c>
      <c r="G34" s="119" t="str">
        <f>+'     TABLE       '!K34</f>
        <v/>
      </c>
      <c r="H34" s="124">
        <f>+'     TABLE       '!L34</f>
        <v>2049</v>
      </c>
    </row>
    <row r="35" spans="1:9" s="5" customFormat="1" ht="16.5" customHeight="1">
      <c r="A35" s="39" t="s">
        <v>33</v>
      </c>
      <c r="B35" s="114">
        <f>+'     TABLE       '!F35</f>
        <v>2819</v>
      </c>
      <c r="C35" s="115" t="str">
        <f>+'     TABLE       '!G35</f>
        <v/>
      </c>
      <c r="D35" s="116" t="str">
        <f>+'     TABLE       '!H35</f>
        <v/>
      </c>
      <c r="E35" s="117" t="str">
        <f>+'     TABLE       '!I35</f>
        <v/>
      </c>
      <c r="F35" s="118" t="str">
        <f>+'     TABLE       '!J35</f>
        <v/>
      </c>
      <c r="G35" s="119" t="str">
        <f>+'     TABLE       '!K35</f>
        <v/>
      </c>
      <c r="H35" s="124">
        <f>+'     TABLE       '!L35</f>
        <v>2819</v>
      </c>
    </row>
    <row r="36" spans="1:9" s="5" customFormat="1" ht="16.5" customHeight="1">
      <c r="A36" s="39" t="s">
        <v>34</v>
      </c>
      <c r="B36" s="114" t="str">
        <f>+'     TABLE       '!F36</f>
        <v/>
      </c>
      <c r="C36" s="115">
        <f>+'     TABLE       '!G36</f>
        <v>1446</v>
      </c>
      <c r="D36" s="116" t="str">
        <f>+'     TABLE       '!H36</f>
        <v/>
      </c>
      <c r="E36" s="117" t="str">
        <f>+'     TABLE       '!I36</f>
        <v/>
      </c>
      <c r="F36" s="118" t="str">
        <f>+'     TABLE       '!J36</f>
        <v/>
      </c>
      <c r="G36" s="119" t="str">
        <f>+'     TABLE       '!K36</f>
        <v/>
      </c>
      <c r="H36" s="124">
        <f>+'     TABLE       '!L36</f>
        <v>1446</v>
      </c>
    </row>
    <row r="37" spans="1:9" s="5" customFormat="1" ht="16.5" customHeight="1">
      <c r="A37" s="39" t="s">
        <v>35</v>
      </c>
      <c r="B37" s="114">
        <f>+'     TABLE       '!F37</f>
        <v>503</v>
      </c>
      <c r="C37" s="115" t="str">
        <f>+'     TABLE       '!G37</f>
        <v/>
      </c>
      <c r="D37" s="116" t="str">
        <f>+'     TABLE       '!H37</f>
        <v/>
      </c>
      <c r="E37" s="117" t="str">
        <f>+'     TABLE       '!I37</f>
        <v/>
      </c>
      <c r="F37" s="118" t="str">
        <f>+'     TABLE       '!J37</f>
        <v/>
      </c>
      <c r="G37" s="119" t="str">
        <f>+'     TABLE       '!K37</f>
        <v/>
      </c>
      <c r="H37" s="124">
        <f>+'     TABLE       '!L37</f>
        <v>503</v>
      </c>
    </row>
    <row r="38" spans="1:9" s="5" customFormat="1" ht="16.5" customHeight="1">
      <c r="A38" s="39" t="s">
        <v>36</v>
      </c>
      <c r="B38" s="114" t="str">
        <f>+'     TABLE       '!F38</f>
        <v/>
      </c>
      <c r="C38" s="115">
        <f>+'     TABLE       '!G38</f>
        <v>2939</v>
      </c>
      <c r="D38" s="116" t="str">
        <f>+'     TABLE       '!H38</f>
        <v/>
      </c>
      <c r="E38" s="117" t="str">
        <f>+'     TABLE       '!I38</f>
        <v/>
      </c>
      <c r="F38" s="118" t="str">
        <f>+'     TABLE       '!J38</f>
        <v/>
      </c>
      <c r="G38" s="119" t="str">
        <f>+'     TABLE       '!K38</f>
        <v/>
      </c>
      <c r="H38" s="124">
        <f>+'     TABLE       '!L38</f>
        <v>2939</v>
      </c>
    </row>
    <row r="39" spans="1:9" s="5" customFormat="1" ht="16.5" customHeight="1">
      <c r="A39" s="39" t="s">
        <v>124</v>
      </c>
      <c r="B39" s="114" t="str">
        <f>+'     TABLE       '!F39</f>
        <v/>
      </c>
      <c r="C39" s="115" t="str">
        <f>+'     TABLE       '!G39</f>
        <v/>
      </c>
      <c r="D39" s="116" t="str">
        <f>+'     TABLE       '!H39</f>
        <v/>
      </c>
      <c r="E39" s="117" t="str">
        <f>+'     TABLE       '!I39</f>
        <v/>
      </c>
      <c r="F39" s="118" t="str">
        <f>+'     TABLE       '!J39</f>
        <v/>
      </c>
      <c r="G39" s="119" t="str">
        <f>+'     TABLE       '!K39</f>
        <v/>
      </c>
      <c r="H39" s="124">
        <f>+'     TABLE       '!L39</f>
        <v>0</v>
      </c>
    </row>
    <row r="40" spans="1:9" s="5" customFormat="1" ht="16.5" customHeight="1">
      <c r="A40" s="40" t="s">
        <v>127</v>
      </c>
      <c r="B40" s="114">
        <f>+'     TABLE       '!F40</f>
        <v>744</v>
      </c>
      <c r="C40" s="115" t="str">
        <f>+'     TABLE       '!G40</f>
        <v/>
      </c>
      <c r="D40" s="116" t="str">
        <f>+'     TABLE       '!H40</f>
        <v/>
      </c>
      <c r="E40" s="117" t="str">
        <f>+'     TABLE       '!I40</f>
        <v/>
      </c>
      <c r="F40" s="118" t="str">
        <f>+'     TABLE       '!J40</f>
        <v/>
      </c>
      <c r="G40" s="119" t="str">
        <f>+'     TABLE       '!K40</f>
        <v/>
      </c>
      <c r="H40" s="124">
        <f>+'     TABLE       '!L40</f>
        <v>744</v>
      </c>
    </row>
    <row r="41" spans="1:9" s="5" customFormat="1" ht="16.5" customHeight="1">
      <c r="A41" s="39" t="s">
        <v>37</v>
      </c>
      <c r="B41" s="114" t="str">
        <f>+'     TABLE       '!F41</f>
        <v/>
      </c>
      <c r="C41" s="115">
        <f>+'     TABLE       '!G41</f>
        <v>3860</v>
      </c>
      <c r="D41" s="116" t="str">
        <f>+'     TABLE       '!H41</f>
        <v/>
      </c>
      <c r="E41" s="117" t="str">
        <f>+'     TABLE       '!I41</f>
        <v/>
      </c>
      <c r="F41" s="118" t="str">
        <f>+'     TABLE       '!J41</f>
        <v/>
      </c>
      <c r="G41" s="119" t="str">
        <f>+'     TABLE       '!K41</f>
        <v/>
      </c>
      <c r="H41" s="124">
        <f>+'     TABLE       '!L41</f>
        <v>3860</v>
      </c>
    </row>
    <row r="42" spans="1:9" s="5" customFormat="1" ht="16.5" customHeight="1">
      <c r="A42" s="39" t="s">
        <v>38</v>
      </c>
      <c r="B42" s="114">
        <f>+'     TABLE       '!F42</f>
        <v>2973</v>
      </c>
      <c r="C42" s="115" t="str">
        <f>+'     TABLE       '!G42</f>
        <v/>
      </c>
      <c r="D42" s="116" t="str">
        <f>+'     TABLE       '!H42</f>
        <v/>
      </c>
      <c r="E42" s="117" t="str">
        <f>+'     TABLE       '!I42</f>
        <v/>
      </c>
      <c r="F42" s="118" t="str">
        <f>+'     TABLE       '!J42</f>
        <v/>
      </c>
      <c r="G42" s="119" t="str">
        <f>+'     TABLE       '!K42</f>
        <v/>
      </c>
      <c r="H42" s="124">
        <f>+'     TABLE       '!L42</f>
        <v>2973</v>
      </c>
    </row>
    <row r="43" spans="1:9" s="5" customFormat="1" ht="16.5" customHeight="1">
      <c r="A43" s="39" t="s">
        <v>39</v>
      </c>
      <c r="B43" s="114" t="str">
        <f>+'     TABLE       '!F43</f>
        <v/>
      </c>
      <c r="C43" s="115">
        <f>+'     TABLE       '!G43</f>
        <v>799</v>
      </c>
      <c r="D43" s="116" t="str">
        <f>+'     TABLE       '!H43</f>
        <v/>
      </c>
      <c r="E43" s="117" t="str">
        <f>+'     TABLE       '!I43</f>
        <v/>
      </c>
      <c r="F43" s="118" t="str">
        <f>+'     TABLE       '!J43</f>
        <v/>
      </c>
      <c r="G43" s="119" t="str">
        <f>+'     TABLE       '!K43</f>
        <v/>
      </c>
      <c r="H43" s="124">
        <f>+'     TABLE       '!L43</f>
        <v>799</v>
      </c>
    </row>
    <row r="44" spans="1:9" s="5" customFormat="1" ht="16.5" customHeight="1">
      <c r="A44" s="39" t="s">
        <v>40</v>
      </c>
      <c r="B44" s="114">
        <f>+'     TABLE       '!F44</f>
        <v>793</v>
      </c>
      <c r="C44" s="115" t="str">
        <f>+'     TABLE       '!G44</f>
        <v/>
      </c>
      <c r="D44" s="116" t="str">
        <f>+'     TABLE       '!H44</f>
        <v/>
      </c>
      <c r="E44" s="117" t="str">
        <f>+'     TABLE       '!I44</f>
        <v/>
      </c>
      <c r="F44" s="118" t="str">
        <f>+'     TABLE       '!J44</f>
        <v/>
      </c>
      <c r="G44" s="119" t="str">
        <f>+'     TABLE       '!K44</f>
        <v/>
      </c>
      <c r="H44" s="124">
        <f>+'     TABLE       '!L44</f>
        <v>793</v>
      </c>
    </row>
    <row r="45" spans="1:9" s="5" customFormat="1" ht="16.5" customHeight="1">
      <c r="A45" s="39" t="s">
        <v>41</v>
      </c>
      <c r="B45" s="114" t="str">
        <f>+'     TABLE       '!F45</f>
        <v/>
      </c>
      <c r="C45" s="115">
        <f>+'     TABLE       '!G45</f>
        <v>468</v>
      </c>
      <c r="D45" s="116" t="str">
        <f>+'     TABLE       '!H45</f>
        <v/>
      </c>
      <c r="E45" s="117" t="str">
        <f>+'     TABLE       '!I45</f>
        <v/>
      </c>
      <c r="F45" s="118" t="str">
        <f>+'     TABLE       '!J45</f>
        <v/>
      </c>
      <c r="G45" s="119" t="str">
        <f>+'     TABLE       '!K45</f>
        <v/>
      </c>
      <c r="H45" s="124">
        <f>+'     TABLE       '!L45</f>
        <v>468</v>
      </c>
    </row>
    <row r="46" spans="1:9" s="5" customFormat="1" ht="16.5" customHeight="1">
      <c r="A46" s="39" t="s">
        <v>42</v>
      </c>
      <c r="B46" s="114" t="str">
        <f>+'     TABLE       '!F46</f>
        <v/>
      </c>
      <c r="C46" s="115" t="str">
        <f>+'     TABLE       '!G46</f>
        <v/>
      </c>
      <c r="D46" s="116" t="str">
        <f>+'     TABLE       '!H46</f>
        <v/>
      </c>
      <c r="E46" s="117" t="str">
        <f>+'     TABLE       '!I46</f>
        <v/>
      </c>
      <c r="F46" s="118" t="str">
        <f>+'     TABLE       '!J46</f>
        <v/>
      </c>
      <c r="G46" s="119" t="str">
        <f>+'     TABLE       '!K46</f>
        <v/>
      </c>
      <c r="H46" s="124">
        <f>+'     TABLE       '!L46</f>
        <v>0</v>
      </c>
      <c r="I46" s="29"/>
    </row>
    <row r="47" spans="1:9" s="5" customFormat="1" ht="16.5" customHeight="1">
      <c r="A47" s="39" t="s">
        <v>43</v>
      </c>
      <c r="B47" s="114" t="str">
        <f>+'     TABLE       '!F47</f>
        <v/>
      </c>
      <c r="C47" s="115">
        <f>+'     TABLE       '!G47</f>
        <v>417</v>
      </c>
      <c r="D47" s="116" t="str">
        <f>+'     TABLE       '!H47</f>
        <v/>
      </c>
      <c r="E47" s="117" t="str">
        <f>+'     TABLE       '!I47</f>
        <v/>
      </c>
      <c r="F47" s="118" t="str">
        <f>+'     TABLE       '!J47</f>
        <v/>
      </c>
      <c r="G47" s="119" t="str">
        <f>+'     TABLE       '!K47</f>
        <v/>
      </c>
      <c r="H47" s="124">
        <f>+'     TABLE       '!L47</f>
        <v>417</v>
      </c>
    </row>
    <row r="48" spans="1:9" s="5" customFormat="1" ht="16.5" customHeight="1">
      <c r="A48" s="39" t="s">
        <v>44</v>
      </c>
      <c r="B48" s="114" t="str">
        <f>+'     TABLE       '!F48</f>
        <v/>
      </c>
      <c r="C48" s="115">
        <f>+'     TABLE       '!G48</f>
        <v>1085</v>
      </c>
      <c r="D48" s="116" t="str">
        <f>+'     TABLE       '!H48</f>
        <v/>
      </c>
      <c r="E48" s="117" t="str">
        <f>+'     TABLE       '!I48</f>
        <v/>
      </c>
      <c r="F48" s="118" t="str">
        <f>+'     TABLE       '!J48</f>
        <v/>
      </c>
      <c r="G48" s="119" t="str">
        <f>+'     TABLE       '!K48</f>
        <v/>
      </c>
      <c r="H48" s="124">
        <f>+'     TABLE       '!L48</f>
        <v>1085</v>
      </c>
    </row>
    <row r="49" spans="1:8" s="5" customFormat="1" ht="16.5" customHeight="1">
      <c r="A49" s="39" t="s">
        <v>119</v>
      </c>
      <c r="B49" s="114">
        <f>+'     TABLE       '!F49</f>
        <v>2312</v>
      </c>
      <c r="C49" s="115" t="str">
        <f>+'     TABLE       '!G49</f>
        <v/>
      </c>
      <c r="D49" s="116" t="str">
        <f>+'     TABLE       '!H49</f>
        <v/>
      </c>
      <c r="E49" s="117" t="str">
        <f>+'     TABLE       '!I49</f>
        <v/>
      </c>
      <c r="F49" s="118" t="str">
        <f>+'     TABLE       '!J49</f>
        <v/>
      </c>
      <c r="G49" s="119" t="str">
        <f>+'     TABLE       '!K49</f>
        <v/>
      </c>
      <c r="H49" s="124">
        <f>+'     TABLE       '!L49</f>
        <v>2312</v>
      </c>
    </row>
    <row r="50" spans="1:8" s="5" customFormat="1" ht="16.5" customHeight="1">
      <c r="A50" s="39" t="s">
        <v>45</v>
      </c>
      <c r="B50" s="114" t="str">
        <f>+'     TABLE       '!F50</f>
        <v/>
      </c>
      <c r="C50" s="115">
        <f>+'     TABLE       '!G50</f>
        <v>2442</v>
      </c>
      <c r="D50" s="116" t="str">
        <f>+'     TABLE       '!H50</f>
        <v/>
      </c>
      <c r="E50" s="117" t="str">
        <f>+'     TABLE       '!I50</f>
        <v/>
      </c>
      <c r="F50" s="118" t="str">
        <f>+'     TABLE       '!J50</f>
        <v/>
      </c>
      <c r="G50" s="119" t="str">
        <f>+'     TABLE       '!K50</f>
        <v/>
      </c>
      <c r="H50" s="124">
        <f>+'     TABLE       '!L50</f>
        <v>2442</v>
      </c>
    </row>
    <row r="51" spans="1:8" s="5" customFormat="1" ht="16.5" customHeight="1">
      <c r="A51" s="39" t="s">
        <v>46</v>
      </c>
      <c r="B51" s="114" t="str">
        <f>+'     TABLE       '!F51</f>
        <v/>
      </c>
      <c r="C51" s="115">
        <f>+'     TABLE       '!G51</f>
        <v>5957</v>
      </c>
      <c r="D51" s="116" t="str">
        <f>+'     TABLE       '!H51</f>
        <v/>
      </c>
      <c r="E51" s="117" t="str">
        <f>+'     TABLE       '!I51</f>
        <v/>
      </c>
      <c r="F51" s="118" t="str">
        <f>+'     TABLE       '!J51</f>
        <v/>
      </c>
      <c r="G51" s="119" t="str">
        <f>+'     TABLE       '!K51</f>
        <v/>
      </c>
      <c r="H51" s="124">
        <f>+'     TABLE       '!L51</f>
        <v>5957</v>
      </c>
    </row>
    <row r="52" spans="1:8" s="5" customFormat="1" ht="16.5" customHeight="1">
      <c r="A52" s="39" t="s">
        <v>47</v>
      </c>
      <c r="B52" s="114" t="str">
        <f>+'     TABLE       '!F52</f>
        <v/>
      </c>
      <c r="C52" s="115">
        <f>+'     TABLE       '!G52</f>
        <v>2741</v>
      </c>
      <c r="D52" s="116" t="str">
        <f>+'     TABLE       '!H52</f>
        <v/>
      </c>
      <c r="E52" s="117" t="str">
        <f>+'     TABLE       '!I52</f>
        <v/>
      </c>
      <c r="F52" s="118" t="str">
        <f>+'     TABLE       '!J52</f>
        <v/>
      </c>
      <c r="G52" s="119" t="str">
        <f>+'     TABLE       '!K52</f>
        <v/>
      </c>
      <c r="H52" s="124">
        <f>+'     TABLE       '!L52</f>
        <v>2741</v>
      </c>
    </row>
    <row r="53" spans="1:8" s="5" customFormat="1" ht="16.5" customHeight="1">
      <c r="A53" s="39" t="s">
        <v>48</v>
      </c>
      <c r="B53" s="114" t="str">
        <f>+'     TABLE       '!F53</f>
        <v/>
      </c>
      <c r="C53" s="115" t="str">
        <f>+'     TABLE       '!G53</f>
        <v/>
      </c>
      <c r="D53" s="116" t="str">
        <f>+'     TABLE       '!H53</f>
        <v/>
      </c>
      <c r="E53" s="117" t="str">
        <f>+'     TABLE       '!I53</f>
        <v/>
      </c>
      <c r="F53" s="118" t="str">
        <f>+'     TABLE       '!J53</f>
        <v/>
      </c>
      <c r="G53" s="119" t="str">
        <f>+'     TABLE       '!K53</f>
        <v/>
      </c>
      <c r="H53" s="124">
        <f>+'     TABLE       '!L53</f>
        <v>0</v>
      </c>
    </row>
    <row r="54" spans="1:8" s="5" customFormat="1" ht="16.5" customHeight="1">
      <c r="A54" s="39" t="s">
        <v>49</v>
      </c>
      <c r="B54" s="114" t="str">
        <f>+'     TABLE       '!F54</f>
        <v/>
      </c>
      <c r="C54" s="115">
        <f>+'     TABLE       '!G54</f>
        <v>1336</v>
      </c>
      <c r="D54" s="116" t="str">
        <f>+'     TABLE       '!H54</f>
        <v/>
      </c>
      <c r="E54" s="117" t="str">
        <f>+'     TABLE       '!I54</f>
        <v/>
      </c>
      <c r="F54" s="118" t="str">
        <f>+'     TABLE       '!J54</f>
        <v/>
      </c>
      <c r="G54" s="119" t="str">
        <f>+'     TABLE       '!K54</f>
        <v/>
      </c>
      <c r="H54" s="124">
        <f>+'     TABLE       '!L54</f>
        <v>1336</v>
      </c>
    </row>
    <row r="55" spans="1:8" s="5" customFormat="1" ht="16.5" customHeight="1">
      <c r="A55" s="39" t="s">
        <v>50</v>
      </c>
      <c r="B55" s="114">
        <f>+'     TABLE       '!F55</f>
        <v>1828</v>
      </c>
      <c r="C55" s="115" t="str">
        <f>+'     TABLE       '!G55</f>
        <v/>
      </c>
      <c r="D55" s="116" t="str">
        <f>+'     TABLE       '!H55</f>
        <v/>
      </c>
      <c r="E55" s="117" t="str">
        <f>+'     TABLE       '!I55</f>
        <v/>
      </c>
      <c r="F55" s="118" t="str">
        <f>+'     TABLE       '!J55</f>
        <v/>
      </c>
      <c r="G55" s="119" t="str">
        <f>+'     TABLE       '!K55</f>
        <v/>
      </c>
      <c r="H55" s="124">
        <f>+'     TABLE       '!L55</f>
        <v>1828</v>
      </c>
    </row>
    <row r="56" spans="1:8" s="5" customFormat="1" ht="16.5" customHeight="1">
      <c r="A56" s="39" t="s">
        <v>51</v>
      </c>
      <c r="B56" s="114">
        <f>+'     TABLE       '!F56</f>
        <v>2770</v>
      </c>
      <c r="C56" s="115" t="str">
        <f>+'     TABLE       '!G56</f>
        <v/>
      </c>
      <c r="D56" s="116" t="str">
        <f>+'     TABLE       '!H56</f>
        <v/>
      </c>
      <c r="E56" s="117" t="str">
        <f>+'     TABLE       '!I56</f>
        <v/>
      </c>
      <c r="F56" s="118" t="str">
        <f>+'     TABLE       '!J56</f>
        <v/>
      </c>
      <c r="G56" s="119" t="str">
        <f>+'     TABLE       '!K56</f>
        <v/>
      </c>
      <c r="H56" s="124">
        <f>+'     TABLE       '!L56</f>
        <v>2770</v>
      </c>
    </row>
    <row r="57" spans="1:8" s="5" customFormat="1" ht="16.5" customHeight="1">
      <c r="A57" s="39" t="s">
        <v>52</v>
      </c>
      <c r="B57" s="114">
        <f>+'     TABLE       '!F57</f>
        <v>955</v>
      </c>
      <c r="C57" s="115" t="str">
        <f>+'     TABLE       '!G57</f>
        <v/>
      </c>
      <c r="D57" s="116" t="str">
        <f>+'     TABLE       '!H57</f>
        <v/>
      </c>
      <c r="E57" s="117" t="str">
        <f>+'     TABLE       '!I57</f>
        <v/>
      </c>
      <c r="F57" s="118" t="str">
        <f>+'     TABLE       '!J57</f>
        <v/>
      </c>
      <c r="G57" s="119" t="str">
        <f>+'     TABLE       '!K57</f>
        <v/>
      </c>
      <c r="H57" s="124">
        <f>+'     TABLE       '!L57</f>
        <v>955</v>
      </c>
    </row>
    <row r="58" spans="1:8" s="5" customFormat="1" ht="16.5" customHeight="1">
      <c r="A58" s="39" t="s">
        <v>53</v>
      </c>
      <c r="B58" s="114">
        <f>+'     TABLE       '!F58</f>
        <v>1468</v>
      </c>
      <c r="C58" s="115" t="str">
        <f>+'     TABLE       '!G58</f>
        <v/>
      </c>
      <c r="D58" s="116" t="str">
        <f>+'     TABLE       '!H58</f>
        <v/>
      </c>
      <c r="E58" s="117" t="str">
        <f>+'     TABLE       '!I58</f>
        <v/>
      </c>
      <c r="F58" s="118" t="str">
        <f>+'     TABLE       '!J58</f>
        <v/>
      </c>
      <c r="G58" s="119" t="str">
        <f>+'     TABLE       '!K58</f>
        <v/>
      </c>
      <c r="H58" s="124">
        <f>+'     TABLE       '!L58</f>
        <v>1468</v>
      </c>
    </row>
    <row r="59" spans="1:8" s="5" customFormat="1" ht="16.5" customHeight="1">
      <c r="A59" s="39" t="s">
        <v>95</v>
      </c>
      <c r="B59" s="114" t="str">
        <f>+'     TABLE       '!F59</f>
        <v/>
      </c>
      <c r="C59" s="115" t="str">
        <f>+'     TABLE       '!G59</f>
        <v/>
      </c>
      <c r="D59" s="116" t="str">
        <f>+'     TABLE       '!H59</f>
        <v/>
      </c>
      <c r="E59" s="117" t="str">
        <f>+'     TABLE       '!I59</f>
        <v/>
      </c>
      <c r="F59" s="118" t="str">
        <f>+'     TABLE       '!J59</f>
        <v/>
      </c>
      <c r="G59" s="119" t="str">
        <f>+'     TABLE       '!K59</f>
        <v/>
      </c>
      <c r="H59" s="124">
        <f>+'     TABLE       '!L59</f>
        <v>0</v>
      </c>
    </row>
    <row r="60" spans="1:8" s="5" customFormat="1" ht="16.5" customHeight="1">
      <c r="A60" s="39" t="s">
        <v>96</v>
      </c>
      <c r="B60" s="114" t="str">
        <f>+'     TABLE       '!F60</f>
        <v/>
      </c>
      <c r="C60" s="115" t="str">
        <f>+'     TABLE       '!G60</f>
        <v/>
      </c>
      <c r="D60" s="116" t="str">
        <f>+'     TABLE       '!H60</f>
        <v/>
      </c>
      <c r="E60" s="117" t="str">
        <f>+'     TABLE       '!I60</f>
        <v/>
      </c>
      <c r="F60" s="118" t="str">
        <f>+'     TABLE       '!J60</f>
        <v/>
      </c>
      <c r="G60" s="119" t="str">
        <f>+'     TABLE       '!K60</f>
        <v/>
      </c>
      <c r="H60" s="124">
        <f>+'     TABLE       '!L60</f>
        <v>0</v>
      </c>
    </row>
    <row r="61" spans="1:8" s="5" customFormat="1" ht="16.5" customHeight="1">
      <c r="A61" s="39" t="s">
        <v>54</v>
      </c>
      <c r="B61" s="114" t="str">
        <f>+'     TABLE       '!F61</f>
        <v/>
      </c>
      <c r="C61" s="115">
        <f>+'     TABLE       '!G61</f>
        <v>785</v>
      </c>
      <c r="D61" s="116" t="str">
        <f>+'     TABLE       '!H61</f>
        <v/>
      </c>
      <c r="E61" s="117" t="str">
        <f>+'     TABLE       '!I61</f>
        <v/>
      </c>
      <c r="F61" s="118" t="str">
        <f>+'     TABLE       '!J61</f>
        <v/>
      </c>
      <c r="G61" s="119" t="str">
        <f>+'     TABLE       '!K61</f>
        <v/>
      </c>
      <c r="H61" s="124">
        <f>+'     TABLE       '!L61</f>
        <v>785</v>
      </c>
    </row>
    <row r="62" spans="1:8" s="5" customFormat="1" ht="16.5" customHeight="1">
      <c r="A62" s="39" t="s">
        <v>55</v>
      </c>
      <c r="B62" s="114" t="str">
        <f>+'     TABLE       '!F62</f>
        <v/>
      </c>
      <c r="C62" s="115">
        <f>+'     TABLE       '!G62</f>
        <v>570</v>
      </c>
      <c r="D62" s="116" t="str">
        <f>+'     TABLE       '!H62</f>
        <v/>
      </c>
      <c r="E62" s="117" t="str">
        <f>+'     TABLE       '!I62</f>
        <v/>
      </c>
      <c r="F62" s="118" t="str">
        <f>+'     TABLE       '!J62</f>
        <v/>
      </c>
      <c r="G62" s="119" t="str">
        <f>+'     TABLE       '!K62</f>
        <v/>
      </c>
      <c r="H62" s="124">
        <f>+'     TABLE       '!L62</f>
        <v>570</v>
      </c>
    </row>
    <row r="63" spans="1:8" s="5" customFormat="1" ht="16.5" customHeight="1">
      <c r="A63" s="39" t="s">
        <v>56</v>
      </c>
      <c r="B63" s="114" t="str">
        <f>+'     TABLE       '!F63</f>
        <v/>
      </c>
      <c r="C63" s="115">
        <f>+'     TABLE       '!G63</f>
        <v>1684</v>
      </c>
      <c r="D63" s="116" t="str">
        <f>+'     TABLE       '!H63</f>
        <v/>
      </c>
      <c r="E63" s="117" t="str">
        <f>+'     TABLE       '!I63</f>
        <v/>
      </c>
      <c r="F63" s="118" t="str">
        <f>+'     TABLE       '!J63</f>
        <v/>
      </c>
      <c r="G63" s="119" t="str">
        <f>+'     TABLE       '!K63</f>
        <v/>
      </c>
      <c r="H63" s="124">
        <f>+'     TABLE       '!L63</f>
        <v>1684</v>
      </c>
    </row>
    <row r="64" spans="1:8" s="5" customFormat="1" ht="16.5" customHeight="1">
      <c r="A64" s="39" t="s">
        <v>57</v>
      </c>
      <c r="B64" s="114">
        <f>+'     TABLE       '!F64</f>
        <v>908</v>
      </c>
      <c r="C64" s="115" t="str">
        <f>+'     TABLE       '!G64</f>
        <v/>
      </c>
      <c r="D64" s="116" t="str">
        <f>+'     TABLE       '!H64</f>
        <v/>
      </c>
      <c r="E64" s="117" t="str">
        <f>+'     TABLE       '!I64</f>
        <v/>
      </c>
      <c r="F64" s="118" t="str">
        <f>+'     TABLE       '!J64</f>
        <v/>
      </c>
      <c r="G64" s="119" t="str">
        <f>+'     TABLE       '!K64</f>
        <v/>
      </c>
      <c r="H64" s="124">
        <f>+'     TABLE       '!L64</f>
        <v>908</v>
      </c>
    </row>
    <row r="65" spans="1:8" s="5" customFormat="1" ht="16.5" customHeight="1">
      <c r="A65" s="39" t="s">
        <v>58</v>
      </c>
      <c r="B65" s="114" t="str">
        <f>+'     TABLE       '!F65</f>
        <v/>
      </c>
      <c r="C65" s="115">
        <f>+'     TABLE       '!G65</f>
        <v>1711</v>
      </c>
      <c r="D65" s="116" t="str">
        <f>+'     TABLE       '!H65</f>
        <v/>
      </c>
      <c r="E65" s="117" t="str">
        <f>+'     TABLE       '!I65</f>
        <v/>
      </c>
      <c r="F65" s="118" t="str">
        <f>+'     TABLE       '!J65</f>
        <v/>
      </c>
      <c r="G65" s="119" t="str">
        <f>+'     TABLE       '!K65</f>
        <v/>
      </c>
      <c r="H65" s="124">
        <f>+'     TABLE       '!L65</f>
        <v>1711</v>
      </c>
    </row>
    <row r="66" spans="1:8" s="5" customFormat="1" ht="16.5" customHeight="1">
      <c r="A66" s="39" t="s">
        <v>59</v>
      </c>
      <c r="B66" s="114">
        <f>+'     TABLE       '!F66</f>
        <v>1306</v>
      </c>
      <c r="C66" s="115" t="str">
        <f>+'     TABLE       '!G66</f>
        <v/>
      </c>
      <c r="D66" s="116" t="str">
        <f>+'     TABLE       '!H66</f>
        <v/>
      </c>
      <c r="E66" s="117" t="str">
        <f>+'     TABLE       '!I66</f>
        <v/>
      </c>
      <c r="F66" s="118" t="str">
        <f>+'     TABLE       '!J66</f>
        <v/>
      </c>
      <c r="G66" s="119" t="str">
        <f>+'     TABLE       '!K66</f>
        <v/>
      </c>
      <c r="H66" s="124">
        <f>+'     TABLE       '!L66</f>
        <v>1306</v>
      </c>
    </row>
    <row r="67" spans="1:8" s="5" customFormat="1" ht="16.5" customHeight="1">
      <c r="A67" s="39" t="s">
        <v>60</v>
      </c>
      <c r="B67" s="114" t="str">
        <f>+'     TABLE       '!F67</f>
        <v/>
      </c>
      <c r="C67" s="115" t="str">
        <f>+'     TABLE       '!G67</f>
        <v/>
      </c>
      <c r="D67" s="116" t="str">
        <f>+'     TABLE       '!H67</f>
        <v/>
      </c>
      <c r="E67" s="117" t="str">
        <f>+'     TABLE       '!I67</f>
        <v/>
      </c>
      <c r="F67" s="118" t="str">
        <f>+'     TABLE       '!J67</f>
        <v/>
      </c>
      <c r="G67" s="119" t="str">
        <f>+'     TABLE       '!K67</f>
        <v/>
      </c>
      <c r="H67" s="124">
        <f>+'     TABLE       '!L67</f>
        <v>0</v>
      </c>
    </row>
    <row r="68" spans="1:8" s="5" customFormat="1" ht="16.5" customHeight="1">
      <c r="A68" s="39" t="s">
        <v>61</v>
      </c>
      <c r="B68" s="114">
        <f>+'     TABLE       '!F68</f>
        <v>1263</v>
      </c>
      <c r="C68" s="115" t="str">
        <f>+'     TABLE       '!G68</f>
        <v/>
      </c>
      <c r="D68" s="116" t="str">
        <f>+'     TABLE       '!H68</f>
        <v/>
      </c>
      <c r="E68" s="117" t="str">
        <f>+'     TABLE       '!I68</f>
        <v/>
      </c>
      <c r="F68" s="118" t="str">
        <f>+'     TABLE       '!J68</f>
        <v/>
      </c>
      <c r="G68" s="119" t="str">
        <f>+'     TABLE       '!K68</f>
        <v/>
      </c>
      <c r="H68" s="124">
        <f>+'     TABLE       '!L68</f>
        <v>1263</v>
      </c>
    </row>
    <row r="69" spans="1:8" s="5" customFormat="1" ht="16.5" customHeight="1">
      <c r="A69" s="39" t="s">
        <v>128</v>
      </c>
      <c r="B69" s="114">
        <f>+'     TABLE       '!F69</f>
        <v>610</v>
      </c>
      <c r="C69" s="115" t="str">
        <f>+'     TABLE       '!G69</f>
        <v/>
      </c>
      <c r="D69" s="116" t="str">
        <f>+'     TABLE       '!H69</f>
        <v/>
      </c>
      <c r="E69" s="117" t="str">
        <f>+'     TABLE       '!I69</f>
        <v/>
      </c>
      <c r="F69" s="118" t="str">
        <f>+'     TABLE       '!J69</f>
        <v/>
      </c>
      <c r="G69" s="119" t="str">
        <f>+'     TABLE       '!K69</f>
        <v/>
      </c>
      <c r="H69" s="124">
        <f>+'     TABLE       '!L69</f>
        <v>610</v>
      </c>
    </row>
    <row r="70" spans="1:8" s="5" customFormat="1" ht="16.5" customHeight="1">
      <c r="A70" s="39" t="s">
        <v>62</v>
      </c>
      <c r="B70" s="114">
        <f>+'     TABLE       '!F70</f>
        <v>287</v>
      </c>
      <c r="C70" s="115" t="str">
        <f>+'     TABLE       '!G70</f>
        <v/>
      </c>
      <c r="D70" s="116" t="str">
        <f>+'     TABLE       '!H70</f>
        <v/>
      </c>
      <c r="E70" s="117" t="str">
        <f>+'     TABLE       '!I70</f>
        <v/>
      </c>
      <c r="F70" s="118" t="str">
        <f>+'     TABLE       '!J70</f>
        <v/>
      </c>
      <c r="G70" s="119" t="str">
        <f>+'     TABLE       '!K70</f>
        <v/>
      </c>
      <c r="H70" s="124">
        <f>+'     TABLE       '!L70</f>
        <v>287</v>
      </c>
    </row>
    <row r="71" spans="1:8" s="5" customFormat="1" ht="16.5" customHeight="1">
      <c r="A71" s="39" t="s">
        <v>63</v>
      </c>
      <c r="B71" s="114" t="str">
        <f>+'     TABLE       '!F71</f>
        <v/>
      </c>
      <c r="C71" s="115">
        <f>+'     TABLE       '!G71</f>
        <v>1384</v>
      </c>
      <c r="D71" s="116" t="str">
        <f>+'     TABLE       '!H71</f>
        <v/>
      </c>
      <c r="E71" s="117" t="str">
        <f>+'     TABLE       '!I71</f>
        <v/>
      </c>
      <c r="F71" s="118" t="str">
        <f>+'     TABLE       '!J71</f>
        <v/>
      </c>
      <c r="G71" s="119" t="str">
        <f>+'     TABLE       '!K71</f>
        <v/>
      </c>
      <c r="H71" s="124">
        <f>+'     TABLE       '!L71</f>
        <v>1384</v>
      </c>
    </row>
    <row r="72" spans="1:8" s="5" customFormat="1" ht="16.5" customHeight="1">
      <c r="A72" s="39" t="s">
        <v>64</v>
      </c>
      <c r="B72" s="114" t="str">
        <f>+'     TABLE       '!F72</f>
        <v/>
      </c>
      <c r="C72" s="115">
        <f>+'     TABLE       '!G72</f>
        <v>550</v>
      </c>
      <c r="D72" s="116" t="str">
        <f>+'     TABLE       '!H72</f>
        <v/>
      </c>
      <c r="E72" s="117" t="str">
        <f>+'     TABLE       '!I72</f>
        <v/>
      </c>
      <c r="F72" s="118" t="str">
        <f>+'     TABLE       '!J72</f>
        <v/>
      </c>
      <c r="G72" s="119" t="str">
        <f>+'     TABLE       '!K72</f>
        <v/>
      </c>
      <c r="H72" s="124">
        <f>+'     TABLE       '!L72</f>
        <v>550</v>
      </c>
    </row>
    <row r="73" spans="1:8" s="5" customFormat="1" ht="16.5" customHeight="1">
      <c r="A73" s="39" t="s">
        <v>65</v>
      </c>
      <c r="B73" s="114" t="str">
        <f>+'     TABLE       '!F73</f>
        <v/>
      </c>
      <c r="C73" s="115" t="str">
        <f>+'     TABLE       '!G73</f>
        <v/>
      </c>
      <c r="D73" s="116" t="str">
        <f>+'     TABLE       '!H73</f>
        <v/>
      </c>
      <c r="E73" s="117" t="str">
        <f>+'     TABLE       '!I73</f>
        <v/>
      </c>
      <c r="F73" s="118" t="str">
        <f>+'     TABLE       '!J73</f>
        <v/>
      </c>
      <c r="G73" s="119" t="str">
        <f>+'     TABLE       '!K73</f>
        <v/>
      </c>
      <c r="H73" s="124">
        <f>+'     TABLE       '!L73</f>
        <v>0</v>
      </c>
    </row>
    <row r="74" spans="1:8" s="5" customFormat="1" ht="16.5" customHeight="1">
      <c r="A74" s="39" t="s">
        <v>66</v>
      </c>
      <c r="B74" s="114" t="str">
        <f>+'     TABLE       '!F74</f>
        <v/>
      </c>
      <c r="C74" s="115">
        <f>+'     TABLE       '!G74</f>
        <v>1051</v>
      </c>
      <c r="D74" s="116" t="str">
        <f>+'     TABLE       '!H74</f>
        <v/>
      </c>
      <c r="E74" s="117" t="str">
        <f>+'     TABLE       '!I74</f>
        <v/>
      </c>
      <c r="F74" s="118" t="str">
        <f>+'     TABLE       '!J74</f>
        <v/>
      </c>
      <c r="G74" s="119" t="str">
        <f>+'     TABLE       '!K74</f>
        <v/>
      </c>
      <c r="H74" s="124">
        <f>+'     TABLE       '!L74</f>
        <v>1051</v>
      </c>
    </row>
    <row r="75" spans="1:8" s="5" customFormat="1" ht="16.5" customHeight="1">
      <c r="A75" s="39" t="s">
        <v>67</v>
      </c>
      <c r="B75" s="114" t="str">
        <f>+'     TABLE       '!F75</f>
        <v/>
      </c>
      <c r="C75" s="115">
        <f>+'     TABLE       '!G75</f>
        <v>559</v>
      </c>
      <c r="D75" s="116" t="str">
        <f>+'     TABLE       '!H75</f>
        <v/>
      </c>
      <c r="E75" s="117" t="str">
        <f>+'     TABLE       '!I75</f>
        <v/>
      </c>
      <c r="F75" s="118" t="str">
        <f>+'     TABLE       '!J75</f>
        <v/>
      </c>
      <c r="G75" s="119" t="str">
        <f>+'     TABLE       '!K75</f>
        <v/>
      </c>
      <c r="H75" s="124">
        <f>+'     TABLE       '!L75</f>
        <v>559</v>
      </c>
    </row>
    <row r="76" spans="1:8" s="5" customFormat="1" ht="16.5" customHeight="1">
      <c r="A76" s="39" t="s">
        <v>68</v>
      </c>
      <c r="B76" s="114" t="str">
        <f>+'     TABLE       '!F76</f>
        <v/>
      </c>
      <c r="C76" s="115">
        <f>+'     TABLE       '!G76</f>
        <v>1436</v>
      </c>
      <c r="D76" s="116" t="str">
        <f>+'     TABLE       '!H76</f>
        <v/>
      </c>
      <c r="E76" s="117" t="str">
        <f>+'     TABLE       '!I76</f>
        <v/>
      </c>
      <c r="F76" s="118" t="str">
        <f>+'     TABLE       '!J76</f>
        <v/>
      </c>
      <c r="G76" s="119" t="str">
        <f>+'     TABLE       '!K76</f>
        <v/>
      </c>
      <c r="H76" s="124">
        <f>+'     TABLE       '!L76</f>
        <v>1436</v>
      </c>
    </row>
    <row r="77" spans="1:8" s="5" customFormat="1" ht="16.5" customHeight="1">
      <c r="A77" s="39" t="s">
        <v>69</v>
      </c>
      <c r="B77" s="114" t="str">
        <f>+'     TABLE       '!F77</f>
        <v/>
      </c>
      <c r="C77" s="115">
        <f>+'     TABLE       '!G77</f>
        <v>1308</v>
      </c>
      <c r="D77" s="116" t="str">
        <f>+'     TABLE       '!H77</f>
        <v/>
      </c>
      <c r="E77" s="117" t="str">
        <f>+'     TABLE       '!I77</f>
        <v/>
      </c>
      <c r="F77" s="118" t="str">
        <f>+'     TABLE       '!J77</f>
        <v/>
      </c>
      <c r="G77" s="119" t="str">
        <f>+'     TABLE       '!K77</f>
        <v/>
      </c>
      <c r="H77" s="124">
        <f>+'     TABLE       '!L77</f>
        <v>1308</v>
      </c>
    </row>
    <row r="78" spans="1:8" s="5" customFormat="1" ht="16.5" customHeight="1">
      <c r="A78" s="39" t="s">
        <v>70</v>
      </c>
      <c r="B78" s="114" t="str">
        <f>+'     TABLE       '!F78</f>
        <v/>
      </c>
      <c r="C78" s="115">
        <f>+'     TABLE       '!G78</f>
        <v>705</v>
      </c>
      <c r="D78" s="116" t="str">
        <f>+'     TABLE       '!H78</f>
        <v/>
      </c>
      <c r="E78" s="117" t="str">
        <f>+'     TABLE       '!I78</f>
        <v/>
      </c>
      <c r="F78" s="118" t="str">
        <f>+'     TABLE       '!J78</f>
        <v/>
      </c>
      <c r="G78" s="119" t="str">
        <f>+'     TABLE       '!K78</f>
        <v/>
      </c>
      <c r="H78" s="124">
        <f>+'     TABLE       '!L78</f>
        <v>705</v>
      </c>
    </row>
    <row r="79" spans="1:8" s="5" customFormat="1" ht="16.5" customHeight="1">
      <c r="A79" s="39" t="s">
        <v>71</v>
      </c>
      <c r="B79" s="114">
        <f>+'     TABLE       '!F79</f>
        <v>1690</v>
      </c>
      <c r="C79" s="115" t="str">
        <f>+'     TABLE       '!G79</f>
        <v/>
      </c>
      <c r="D79" s="116" t="str">
        <f>+'     TABLE       '!H79</f>
        <v/>
      </c>
      <c r="E79" s="117" t="str">
        <f>+'     TABLE       '!I79</f>
        <v/>
      </c>
      <c r="F79" s="118" t="str">
        <f>+'     TABLE       '!J79</f>
        <v/>
      </c>
      <c r="G79" s="119" t="str">
        <f>+'     TABLE       '!K79</f>
        <v/>
      </c>
      <c r="H79" s="124">
        <f>+'     TABLE       '!L79</f>
        <v>1690</v>
      </c>
    </row>
    <row r="80" spans="1:8" s="5" customFormat="1" ht="16.5" customHeight="1">
      <c r="A80" s="39" t="s">
        <v>72</v>
      </c>
      <c r="B80" s="114">
        <f>+'     TABLE       '!F80</f>
        <v>1629</v>
      </c>
      <c r="C80" s="115" t="str">
        <f>+'     TABLE       '!G80</f>
        <v/>
      </c>
      <c r="D80" s="116" t="str">
        <f>+'     TABLE       '!H80</f>
        <v/>
      </c>
      <c r="E80" s="117" t="str">
        <f>+'     TABLE       '!I80</f>
        <v/>
      </c>
      <c r="F80" s="118" t="str">
        <f>+'     TABLE       '!J80</f>
        <v/>
      </c>
      <c r="G80" s="119" t="str">
        <f>+'     TABLE       '!K80</f>
        <v/>
      </c>
      <c r="H80" s="124">
        <f>+'     TABLE       '!L80</f>
        <v>1629</v>
      </c>
    </row>
    <row r="81" spans="1:8" s="5" customFormat="1" ht="16.5" customHeight="1">
      <c r="A81" s="39" t="s">
        <v>73</v>
      </c>
      <c r="B81" s="114" t="str">
        <f>+'     TABLE       '!F81</f>
        <v/>
      </c>
      <c r="C81" s="115">
        <f>+'     TABLE       '!G81</f>
        <v>1262</v>
      </c>
      <c r="D81" s="116" t="str">
        <f>+'     TABLE       '!H81</f>
        <v/>
      </c>
      <c r="E81" s="117" t="str">
        <f>+'     TABLE       '!I81</f>
        <v/>
      </c>
      <c r="F81" s="118" t="str">
        <f>+'     TABLE       '!J81</f>
        <v/>
      </c>
      <c r="G81" s="119" t="str">
        <f>+'     TABLE       '!K81</f>
        <v/>
      </c>
      <c r="H81" s="124">
        <f>+'     TABLE       '!L81</f>
        <v>1262</v>
      </c>
    </row>
    <row r="82" spans="1:8" s="5" customFormat="1" ht="16.5" customHeight="1">
      <c r="A82" s="39" t="s">
        <v>74</v>
      </c>
      <c r="B82" s="114" t="str">
        <f>+'     TABLE       '!F82</f>
        <v/>
      </c>
      <c r="C82" s="115" t="str">
        <f>+'     TABLE       '!G82</f>
        <v/>
      </c>
      <c r="D82" s="116" t="str">
        <f>+'     TABLE       '!H82</f>
        <v/>
      </c>
      <c r="E82" s="117" t="str">
        <f>+'     TABLE       '!I82</f>
        <v/>
      </c>
      <c r="F82" s="118" t="str">
        <f>+'     TABLE       '!J82</f>
        <v/>
      </c>
      <c r="G82" s="119" t="str">
        <f>+'     TABLE       '!K82</f>
        <v/>
      </c>
      <c r="H82" s="124">
        <f>+'     TABLE       '!L82</f>
        <v>0</v>
      </c>
    </row>
    <row r="83" spans="1:8" s="5" customFormat="1" ht="16.5" customHeight="1">
      <c r="A83" s="39" t="s">
        <v>75</v>
      </c>
      <c r="B83" s="114" t="str">
        <f>+'     TABLE       '!F83</f>
        <v/>
      </c>
      <c r="C83" s="115">
        <f>+'     TABLE       '!G83</f>
        <v>1377</v>
      </c>
      <c r="D83" s="116" t="str">
        <f>+'     TABLE       '!H83</f>
        <v/>
      </c>
      <c r="E83" s="117" t="str">
        <f>+'     TABLE       '!I83</f>
        <v/>
      </c>
      <c r="F83" s="118" t="str">
        <f>+'     TABLE       '!J83</f>
        <v/>
      </c>
      <c r="G83" s="119" t="str">
        <f>+'     TABLE       '!K83</f>
        <v/>
      </c>
      <c r="H83" s="124">
        <f>+'     TABLE       '!L83</f>
        <v>1377</v>
      </c>
    </row>
    <row r="84" spans="1:8" s="5" customFormat="1" ht="16.5" customHeight="1">
      <c r="A84" s="39" t="s">
        <v>76</v>
      </c>
      <c r="B84" s="114" t="str">
        <f>+'     TABLE       '!F84</f>
        <v/>
      </c>
      <c r="C84" s="115">
        <f>+'     TABLE       '!G84</f>
        <v>116</v>
      </c>
      <c r="D84" s="116" t="str">
        <f>+'     TABLE       '!H84</f>
        <v/>
      </c>
      <c r="E84" s="117" t="str">
        <f>+'     TABLE       '!I84</f>
        <v/>
      </c>
      <c r="F84" s="118" t="str">
        <f>+'     TABLE       '!J84</f>
        <v/>
      </c>
      <c r="G84" s="119" t="str">
        <f>+'     TABLE       '!K84</f>
        <v/>
      </c>
      <c r="H84" s="124">
        <f>+'     TABLE       '!L84</f>
        <v>116</v>
      </c>
    </row>
    <row r="85" spans="1:8" s="5" customFormat="1" ht="16.5" customHeight="1">
      <c r="A85" s="39" t="s">
        <v>77</v>
      </c>
      <c r="B85" s="114" t="str">
        <f>+'     TABLE       '!F85</f>
        <v/>
      </c>
      <c r="C85" s="115">
        <f>+'     TABLE       '!G85</f>
        <v>81</v>
      </c>
      <c r="D85" s="116" t="str">
        <f>+'     TABLE       '!H85</f>
        <v/>
      </c>
      <c r="E85" s="120" t="str">
        <f>+'     TABLE       '!I85</f>
        <v/>
      </c>
      <c r="F85" s="115">
        <f>+'     TABLE       '!J85</f>
        <v>2028</v>
      </c>
      <c r="G85" s="121" t="str">
        <f>+'     TABLE       '!K85</f>
        <v/>
      </c>
      <c r="H85" s="124">
        <f>+'     TABLE       '!L85</f>
        <v>2109</v>
      </c>
    </row>
    <row r="86" spans="1:8" s="5" customFormat="1" ht="16.5" customHeight="1">
      <c r="A86" s="39" t="s">
        <v>78</v>
      </c>
      <c r="B86" s="114">
        <f>+'     TABLE       '!F86</f>
        <v>22</v>
      </c>
      <c r="C86" s="115" t="str">
        <f>+'     TABLE       '!G86</f>
        <v/>
      </c>
      <c r="D86" s="116" t="str">
        <f>+'     TABLE       '!H86</f>
        <v/>
      </c>
      <c r="E86" s="120">
        <f>+'     TABLE       '!I86</f>
        <v>990</v>
      </c>
      <c r="F86" s="115" t="str">
        <f>+'     TABLE       '!J86</f>
        <v/>
      </c>
      <c r="G86" s="121" t="str">
        <f>+'     TABLE       '!K86</f>
        <v/>
      </c>
      <c r="H86" s="124">
        <f>+'     TABLE       '!L86</f>
        <v>1012</v>
      </c>
    </row>
    <row r="87" spans="1:8" s="5" customFormat="1" ht="16.5" customHeight="1">
      <c r="A87" s="39" t="s">
        <v>79</v>
      </c>
      <c r="B87" s="114" t="str">
        <f>+'     TABLE       '!F87</f>
        <v/>
      </c>
      <c r="C87" s="115">
        <f>+'     TABLE       '!G87</f>
        <v>21</v>
      </c>
      <c r="D87" s="116" t="str">
        <f>+'     TABLE       '!H87</f>
        <v/>
      </c>
      <c r="E87" s="120" t="str">
        <f>+'     TABLE       '!I87</f>
        <v/>
      </c>
      <c r="F87" s="115">
        <f>+'     TABLE       '!J87</f>
        <v>1527</v>
      </c>
      <c r="G87" s="121" t="str">
        <f>+'     TABLE       '!K87</f>
        <v/>
      </c>
      <c r="H87" s="124">
        <f>+'     TABLE       '!L87</f>
        <v>1548</v>
      </c>
    </row>
    <row r="88" spans="1:8" s="5" customFormat="1" ht="16.5" customHeight="1">
      <c r="A88" s="39" t="s">
        <v>120</v>
      </c>
      <c r="B88" s="114">
        <f>+'     TABLE       '!F88</f>
        <v>86</v>
      </c>
      <c r="C88" s="115" t="str">
        <f>+'     TABLE       '!G88</f>
        <v/>
      </c>
      <c r="D88" s="116" t="str">
        <f>+'     TABLE       '!H88</f>
        <v/>
      </c>
      <c r="E88" s="120" t="str">
        <f>+'     TABLE       '!I88</f>
        <v/>
      </c>
      <c r="F88" s="115" t="str">
        <f>+'     TABLE       '!J88</f>
        <v/>
      </c>
      <c r="G88" s="121" t="str">
        <f>+'     TABLE       '!K88</f>
        <v/>
      </c>
      <c r="H88" s="124">
        <f>+'     TABLE       '!L88</f>
        <v>86</v>
      </c>
    </row>
    <row r="89" spans="1:8" s="5" customFormat="1" ht="16.5" customHeight="1">
      <c r="A89" s="39" t="s">
        <v>80</v>
      </c>
      <c r="B89" s="114">
        <f>+'     TABLE       '!F89</f>
        <v>35</v>
      </c>
      <c r="C89" s="115" t="str">
        <f>+'     TABLE       '!G89</f>
        <v/>
      </c>
      <c r="D89" s="116" t="str">
        <f>+'     TABLE       '!H89</f>
        <v/>
      </c>
      <c r="E89" s="120">
        <f>+'     TABLE       '!I89</f>
        <v>717</v>
      </c>
      <c r="F89" s="115" t="str">
        <f>+'     TABLE       '!J89</f>
        <v/>
      </c>
      <c r="G89" s="121" t="str">
        <f>+'     TABLE       '!K89</f>
        <v/>
      </c>
      <c r="H89" s="124">
        <f>+'     TABLE       '!L89</f>
        <v>752</v>
      </c>
    </row>
    <row r="90" spans="1:8" s="5" customFormat="1" ht="16.5" customHeight="1">
      <c r="A90" s="39" t="s">
        <v>117</v>
      </c>
      <c r="B90" s="114" t="str">
        <f>+'     TABLE       '!F90</f>
        <v/>
      </c>
      <c r="C90" s="115" t="str">
        <f>+'     TABLE       '!G90</f>
        <v/>
      </c>
      <c r="D90" s="116" t="str">
        <f>+'     TABLE       '!H90</f>
        <v/>
      </c>
      <c r="E90" s="117" t="str">
        <f>+'     TABLE       '!I90</f>
        <v/>
      </c>
      <c r="F90" s="118" t="str">
        <f>+'     TABLE       '!J90</f>
        <v/>
      </c>
      <c r="G90" s="119" t="str">
        <f>+'     TABLE       '!K90</f>
        <v/>
      </c>
      <c r="H90" s="124">
        <f>+'     TABLE       '!L90</f>
        <v>0</v>
      </c>
    </row>
    <row r="91" spans="1:8" s="5" customFormat="1" ht="16.5" customHeight="1">
      <c r="A91" s="39" t="s">
        <v>97</v>
      </c>
      <c r="B91" s="122" t="str">
        <f>+'     TABLE       '!F91</f>
        <v/>
      </c>
      <c r="C91" s="118" t="str">
        <f>+'     TABLE       '!G91</f>
        <v/>
      </c>
      <c r="D91" s="123" t="str">
        <f>+'     TABLE       '!H91</f>
        <v/>
      </c>
      <c r="E91" s="120" t="str">
        <f>+'     TABLE       '!I91</f>
        <v/>
      </c>
      <c r="F91" s="115" t="str">
        <f>+'     TABLE       '!J91</f>
        <v/>
      </c>
      <c r="G91" s="121" t="str">
        <f>+'     TABLE       '!K91</f>
        <v/>
      </c>
      <c r="H91" s="124">
        <f>+'     TABLE       '!L91</f>
        <v>0</v>
      </c>
    </row>
    <row r="92" spans="1:8" s="5" customFormat="1" ht="16.5" customHeight="1">
      <c r="A92" s="39" t="s">
        <v>98</v>
      </c>
      <c r="B92" s="122" t="str">
        <f>+'     TABLE       '!F92</f>
        <v/>
      </c>
      <c r="C92" s="118" t="str">
        <f>+'     TABLE       '!G92</f>
        <v/>
      </c>
      <c r="D92" s="123" t="str">
        <f>+'     TABLE       '!H92</f>
        <v/>
      </c>
      <c r="E92" s="120">
        <f>+'     TABLE       '!I92</f>
        <v>589</v>
      </c>
      <c r="F92" s="115" t="str">
        <f>+'     TABLE       '!J92</f>
        <v/>
      </c>
      <c r="G92" s="121" t="str">
        <f>+'     TABLE       '!K92</f>
        <v/>
      </c>
      <c r="H92" s="124">
        <f>+'     TABLE       '!L92</f>
        <v>589</v>
      </c>
    </row>
    <row r="93" spans="1:8" s="5" customFormat="1" ht="16.5" customHeight="1">
      <c r="A93" s="39" t="s">
        <v>81</v>
      </c>
      <c r="B93" s="114" t="str">
        <f>+'     TABLE       '!F93</f>
        <v/>
      </c>
      <c r="C93" s="115" t="str">
        <f>+'     TABLE       '!G93</f>
        <v/>
      </c>
      <c r="D93" s="116" t="str">
        <f>+'     TABLE       '!H93</f>
        <v/>
      </c>
      <c r="E93" s="120" t="str">
        <f>+'     TABLE       '!I93</f>
        <v/>
      </c>
      <c r="F93" s="115">
        <f>+'     TABLE       '!J93</f>
        <v>1427</v>
      </c>
      <c r="G93" s="121" t="str">
        <f>+'     TABLE       '!K93</f>
        <v/>
      </c>
      <c r="H93" s="124">
        <f>+'     TABLE       '!L93</f>
        <v>1427</v>
      </c>
    </row>
    <row r="94" spans="1:8" s="5" customFormat="1" ht="16.5" customHeight="1">
      <c r="A94" s="39" t="s">
        <v>82</v>
      </c>
      <c r="B94" s="114">
        <f>+'     TABLE       '!F94</f>
        <v>30</v>
      </c>
      <c r="C94" s="115" t="str">
        <f>+'     TABLE       '!G94</f>
        <v/>
      </c>
      <c r="D94" s="116" t="str">
        <f>+'     TABLE       '!H94</f>
        <v/>
      </c>
      <c r="E94" s="120">
        <f>+'     TABLE       '!I94</f>
        <v>639</v>
      </c>
      <c r="F94" s="115" t="str">
        <f>+'     TABLE       '!J94</f>
        <v/>
      </c>
      <c r="G94" s="121" t="str">
        <f>+'     TABLE       '!K94</f>
        <v/>
      </c>
      <c r="H94" s="124">
        <f>+'     TABLE       '!L94</f>
        <v>669</v>
      </c>
    </row>
    <row r="95" spans="1:8" s="5" customFormat="1" ht="16.5" customHeight="1">
      <c r="A95" s="39" t="s">
        <v>83</v>
      </c>
      <c r="B95" s="114" t="str">
        <f>+'     TABLE       '!F95</f>
        <v/>
      </c>
      <c r="C95" s="115" t="str">
        <f>+'     TABLE       '!G95</f>
        <v/>
      </c>
      <c r="D95" s="116" t="str">
        <f>+'     TABLE       '!H95</f>
        <v/>
      </c>
      <c r="E95" s="120" t="str">
        <f>+'     TABLE       '!I95</f>
        <v/>
      </c>
      <c r="F95" s="115" t="str">
        <f>+'     TABLE       '!J95</f>
        <v/>
      </c>
      <c r="G95" s="121" t="str">
        <f>+'     TABLE       '!K95</f>
        <v/>
      </c>
      <c r="H95" s="124">
        <f>+'     TABLE       '!L95</f>
        <v>0</v>
      </c>
    </row>
    <row r="96" spans="1:8" s="5" customFormat="1" ht="16.5" customHeight="1">
      <c r="A96" s="39" t="s">
        <v>99</v>
      </c>
      <c r="B96" s="122" t="str">
        <f>+'     TABLE       '!F96</f>
        <v/>
      </c>
      <c r="C96" s="118" t="str">
        <f>+'     TABLE       '!G96</f>
        <v/>
      </c>
      <c r="D96" s="123" t="str">
        <f>+'     TABLE       '!H96</f>
        <v/>
      </c>
      <c r="E96" s="120" t="str">
        <f>+'     TABLE       '!I96</f>
        <v/>
      </c>
      <c r="F96" s="115">
        <f>+'     TABLE       '!J96</f>
        <v>1648</v>
      </c>
      <c r="G96" s="121" t="str">
        <f>+'     TABLE       '!K96</f>
        <v/>
      </c>
      <c r="H96" s="124">
        <f>+'     TABLE       '!L96</f>
        <v>1648</v>
      </c>
    </row>
    <row r="97" spans="1:8" s="5" customFormat="1" ht="16.5" customHeight="1">
      <c r="A97" s="39" t="s">
        <v>100</v>
      </c>
      <c r="B97" s="122" t="str">
        <f>+'     TABLE       '!F97</f>
        <v/>
      </c>
      <c r="C97" s="118" t="str">
        <f>+'     TABLE       '!G97</f>
        <v/>
      </c>
      <c r="D97" s="123" t="str">
        <f>+'     TABLE       '!H97</f>
        <v/>
      </c>
      <c r="E97" s="120" t="str">
        <f>+'     TABLE       '!I97</f>
        <v/>
      </c>
      <c r="F97" s="115">
        <f>+'     TABLE       '!J97</f>
        <v>149</v>
      </c>
      <c r="G97" s="121" t="str">
        <f>+'     TABLE       '!K97</f>
        <v/>
      </c>
      <c r="H97" s="124">
        <f>+'     TABLE       '!L97</f>
        <v>149</v>
      </c>
    </row>
    <row r="98" spans="1:8" s="5" customFormat="1" ht="16.5" customHeight="1">
      <c r="A98" s="39" t="s">
        <v>84</v>
      </c>
      <c r="B98" s="114" t="str">
        <f>+'     TABLE       '!F98</f>
        <v/>
      </c>
      <c r="C98" s="115" t="str">
        <f>+'     TABLE       '!G98</f>
        <v/>
      </c>
      <c r="D98" s="116" t="str">
        <f>+'     TABLE       '!H98</f>
        <v/>
      </c>
      <c r="E98" s="120">
        <f>+'     TABLE       '!I98</f>
        <v>1827</v>
      </c>
      <c r="F98" s="115" t="str">
        <f>+'     TABLE       '!J98</f>
        <v/>
      </c>
      <c r="G98" s="121" t="str">
        <f>+'     TABLE       '!K98</f>
        <v/>
      </c>
      <c r="H98" s="124">
        <f>+'     TABLE       '!L98</f>
        <v>1827</v>
      </c>
    </row>
    <row r="99" spans="1:8" s="5" customFormat="1" ht="16.5" customHeight="1">
      <c r="A99" s="39" t="s">
        <v>113</v>
      </c>
      <c r="B99" s="122" t="str">
        <f>+'     TABLE       '!F99</f>
        <v/>
      </c>
      <c r="C99" s="118" t="str">
        <f>+'     TABLE       '!G99</f>
        <v/>
      </c>
      <c r="D99" s="123" t="str">
        <f>+'     TABLE       '!H99</f>
        <v/>
      </c>
      <c r="E99" s="120" t="str">
        <f>+'     TABLE       '!I99</f>
        <v/>
      </c>
      <c r="F99" s="115">
        <f>+'     TABLE       '!J99</f>
        <v>1404</v>
      </c>
      <c r="G99" s="121" t="str">
        <f>+'     TABLE       '!K99</f>
        <v/>
      </c>
      <c r="H99" s="124">
        <f>+'     TABLE       '!L99</f>
        <v>1404</v>
      </c>
    </row>
    <row r="100" spans="1:8" s="5" customFormat="1" ht="16.5" customHeight="1">
      <c r="A100" s="39" t="s">
        <v>85</v>
      </c>
      <c r="B100" s="114">
        <f>+'     TABLE       '!F100</f>
        <v>126</v>
      </c>
      <c r="C100" s="115" t="str">
        <f>+'     TABLE       '!G100</f>
        <v/>
      </c>
      <c r="D100" s="116" t="str">
        <f>+'     TABLE       '!H100</f>
        <v/>
      </c>
      <c r="E100" s="120">
        <f>+'     TABLE       '!I100</f>
        <v>2244</v>
      </c>
      <c r="F100" s="115" t="str">
        <f>+'     TABLE       '!J100</f>
        <v/>
      </c>
      <c r="G100" s="121" t="str">
        <f>+'     TABLE       '!K100</f>
        <v/>
      </c>
      <c r="H100" s="124">
        <f>+'     TABLE       '!L100</f>
        <v>2370</v>
      </c>
    </row>
    <row r="101" spans="1:8" s="5" customFormat="1" ht="16.5" customHeight="1">
      <c r="A101" s="39" t="s">
        <v>118</v>
      </c>
      <c r="B101" s="114" t="str">
        <f>+'     TABLE       '!F101</f>
        <v/>
      </c>
      <c r="C101" s="115" t="str">
        <f>+'     TABLE       '!G101</f>
        <v/>
      </c>
      <c r="D101" s="116" t="str">
        <f>+'     TABLE       '!H101</f>
        <v/>
      </c>
      <c r="E101" s="120">
        <f>+'     TABLE       '!I101</f>
        <v>1617</v>
      </c>
      <c r="F101" s="115" t="str">
        <f>+'     TABLE       '!J101</f>
        <v/>
      </c>
      <c r="G101" s="121" t="str">
        <f>+'     TABLE       '!K101</f>
        <v/>
      </c>
      <c r="H101" s="124">
        <f>+'     TABLE       '!L101</f>
        <v>1617</v>
      </c>
    </row>
    <row r="102" spans="1:8" s="5" customFormat="1" ht="16.5" customHeight="1">
      <c r="A102" s="39" t="s">
        <v>101</v>
      </c>
      <c r="B102" s="114" t="str">
        <f>+'     TABLE       '!F102</f>
        <v/>
      </c>
      <c r="C102" s="115" t="str">
        <f>+'     TABLE       '!G102</f>
        <v/>
      </c>
      <c r="D102" s="116" t="str">
        <f>+'     TABLE       '!H102</f>
        <v/>
      </c>
      <c r="E102" s="120" t="str">
        <f>+'     TABLE       '!I102</f>
        <v/>
      </c>
      <c r="F102" s="115" t="str">
        <f>+'     TABLE       '!J102</f>
        <v/>
      </c>
      <c r="G102" s="121" t="str">
        <f>+'     TABLE       '!K102</f>
        <v/>
      </c>
      <c r="H102" s="124">
        <f>+'     TABLE       '!L102</f>
        <v>0</v>
      </c>
    </row>
    <row r="103" spans="1:8" s="5" customFormat="1" ht="16.5" customHeight="1">
      <c r="A103" s="39" t="s">
        <v>125</v>
      </c>
      <c r="B103" s="122" t="str">
        <f>+'     TABLE       '!F103</f>
        <v/>
      </c>
      <c r="C103" s="118" t="str">
        <f>+'     TABLE       '!G103</f>
        <v/>
      </c>
      <c r="D103" s="123" t="str">
        <f>+'     TABLE       '!H103</f>
        <v/>
      </c>
      <c r="E103" s="120">
        <f>+'     TABLE       '!I103</f>
        <v>1346</v>
      </c>
      <c r="F103" s="115" t="str">
        <f>+'     TABLE       '!J103</f>
        <v/>
      </c>
      <c r="G103" s="121" t="str">
        <f>+'     TABLE       '!K103</f>
        <v/>
      </c>
      <c r="H103" s="124">
        <f>+'     TABLE       '!L103</f>
        <v>1346</v>
      </c>
    </row>
    <row r="104" spans="1:8" s="5" customFormat="1" ht="16.5" customHeight="1">
      <c r="A104" s="39" t="s">
        <v>102</v>
      </c>
      <c r="B104" s="122" t="str">
        <f>+'     TABLE       '!F104</f>
        <v/>
      </c>
      <c r="C104" s="118" t="str">
        <f>+'     TABLE       '!G104</f>
        <v/>
      </c>
      <c r="D104" s="123" t="str">
        <f>+'     TABLE       '!H104</f>
        <v/>
      </c>
      <c r="E104" s="120" t="str">
        <f>+'     TABLE       '!I104</f>
        <v/>
      </c>
      <c r="F104" s="115" t="str">
        <f>+'     TABLE       '!J104</f>
        <v/>
      </c>
      <c r="G104" s="121" t="str">
        <f>+'     TABLE       '!K104</f>
        <v/>
      </c>
      <c r="H104" s="124">
        <f>+'     TABLE       '!L104</f>
        <v>0</v>
      </c>
    </row>
    <row r="105" spans="1:8" s="5" customFormat="1" ht="16.5" customHeight="1">
      <c r="A105" s="39" t="s">
        <v>103</v>
      </c>
      <c r="B105" s="122" t="str">
        <f>+'     TABLE       '!F105</f>
        <v/>
      </c>
      <c r="C105" s="118" t="str">
        <f>+'     TABLE       '!G105</f>
        <v/>
      </c>
      <c r="D105" s="123" t="str">
        <f>+'     TABLE       '!H105</f>
        <v/>
      </c>
      <c r="E105" s="120">
        <f>+'     TABLE       '!I105</f>
        <v>1563</v>
      </c>
      <c r="F105" s="115" t="str">
        <f>+'     TABLE       '!J105</f>
        <v/>
      </c>
      <c r="G105" s="121" t="str">
        <f>+'     TABLE       '!K105</f>
        <v/>
      </c>
      <c r="H105" s="124">
        <f>+'     TABLE       '!L105</f>
        <v>1563</v>
      </c>
    </row>
    <row r="106" spans="1:8" s="5" customFormat="1" ht="16.5" customHeight="1">
      <c r="A106" s="39" t="s">
        <v>104</v>
      </c>
      <c r="B106" s="122" t="str">
        <f>+'     TABLE       '!F106</f>
        <v/>
      </c>
      <c r="C106" s="118" t="str">
        <f>+'     TABLE       '!G106</f>
        <v/>
      </c>
      <c r="D106" s="123" t="str">
        <f>+'     TABLE       '!H106</f>
        <v/>
      </c>
      <c r="E106" s="120" t="str">
        <f>+'     TABLE       '!I106</f>
        <v/>
      </c>
      <c r="F106" s="115" t="str">
        <f>+'     TABLE       '!J106</f>
        <v/>
      </c>
      <c r="G106" s="121" t="str">
        <f>+'     TABLE       '!K106</f>
        <v/>
      </c>
      <c r="H106" s="124">
        <f>+'     TABLE       '!L106</f>
        <v>0</v>
      </c>
    </row>
    <row r="107" spans="1:8" s="5" customFormat="1" ht="16.5" customHeight="1">
      <c r="A107" s="39" t="s">
        <v>133</v>
      </c>
      <c r="B107" s="122" t="str">
        <f>+'     TABLE       '!F107</f>
        <v/>
      </c>
      <c r="C107" s="118" t="str">
        <f>+'     TABLE       '!G107</f>
        <v/>
      </c>
      <c r="D107" s="123" t="str">
        <f>+'     TABLE       '!H107</f>
        <v/>
      </c>
      <c r="E107" s="120">
        <f>+'     TABLE       '!I107</f>
        <v>319</v>
      </c>
      <c r="F107" s="115" t="str">
        <f>+'     TABLE       '!J107</f>
        <v/>
      </c>
      <c r="G107" s="121" t="str">
        <f>+'     TABLE       '!K107</f>
        <v/>
      </c>
      <c r="H107" s="124">
        <f>+'     TABLE       '!L107</f>
        <v>319</v>
      </c>
    </row>
    <row r="108" spans="1:8" s="5" customFormat="1" ht="16.5" customHeight="1">
      <c r="A108" s="40" t="s">
        <v>112</v>
      </c>
      <c r="B108" s="122" t="str">
        <f>+'     TABLE       '!F108</f>
        <v/>
      </c>
      <c r="C108" s="118" t="str">
        <f>+'     TABLE       '!G108</f>
        <v/>
      </c>
      <c r="D108" s="123" t="str">
        <f>+'     TABLE       '!H108</f>
        <v/>
      </c>
      <c r="E108" s="120" t="str">
        <f>+'     TABLE       '!I108</f>
        <v/>
      </c>
      <c r="F108" s="115" t="str">
        <f>+'     TABLE       '!J108</f>
        <v/>
      </c>
      <c r="G108" s="121" t="str">
        <f>+'     TABLE       '!K108</f>
        <v/>
      </c>
      <c r="H108" s="124">
        <f>+'     TABLE       '!L108</f>
        <v>0</v>
      </c>
    </row>
    <row r="109" spans="1:8" s="5" customFormat="1" ht="16.5" customHeight="1">
      <c r="A109" s="40" t="s">
        <v>136</v>
      </c>
      <c r="B109" s="114" t="str">
        <f>+'     TABLE       '!F109</f>
        <v/>
      </c>
      <c r="C109" s="115" t="str">
        <f>+'     TABLE       '!G109</f>
        <v/>
      </c>
      <c r="D109" s="116" t="str">
        <f>+'     TABLE       '!H109</f>
        <v/>
      </c>
      <c r="E109" s="120" t="str">
        <f>+'     TABLE       '!I109</f>
        <v/>
      </c>
      <c r="F109" s="115">
        <f>+'     TABLE       '!J109</f>
        <v>1854</v>
      </c>
      <c r="G109" s="121" t="str">
        <f>+'     TABLE       '!K109</f>
        <v/>
      </c>
      <c r="H109" s="124">
        <f>+'     TABLE       '!L109</f>
        <v>1854</v>
      </c>
    </row>
    <row r="110" spans="1:8" s="5" customFormat="1" ht="16.5" customHeight="1">
      <c r="A110" s="40" t="s">
        <v>135</v>
      </c>
      <c r="B110" s="122" t="str">
        <f>+'     TABLE       '!F110</f>
        <v/>
      </c>
      <c r="C110" s="118" t="str">
        <f>+'     TABLE       '!G110</f>
        <v/>
      </c>
      <c r="D110" s="123" t="str">
        <f>+'     TABLE       '!H110</f>
        <v/>
      </c>
      <c r="E110" s="120">
        <f>+'     TABLE       '!I110</f>
        <v>1002</v>
      </c>
      <c r="F110" s="115" t="str">
        <f>+'     TABLE       '!J110</f>
        <v/>
      </c>
      <c r="G110" s="121" t="str">
        <f>+'     TABLE       '!K110</f>
        <v/>
      </c>
      <c r="H110" s="124">
        <f>+'     TABLE       '!L110</f>
        <v>1002</v>
      </c>
    </row>
    <row r="111" spans="1:8" s="5" customFormat="1" ht="16.5" customHeight="1">
      <c r="A111" s="40" t="s">
        <v>86</v>
      </c>
      <c r="B111" s="114" t="str">
        <f>+'     TABLE       '!F111</f>
        <v/>
      </c>
      <c r="C111" s="115" t="str">
        <f>+'     TABLE       '!G111</f>
        <v/>
      </c>
      <c r="D111" s="116" t="str">
        <f>+'     TABLE       '!H111</f>
        <v/>
      </c>
      <c r="E111" s="120" t="str">
        <f>+'     TABLE       '!I111</f>
        <v/>
      </c>
      <c r="F111" s="115">
        <f>+'     TABLE       '!J111</f>
        <v>890</v>
      </c>
      <c r="G111" s="121" t="str">
        <f>+'     TABLE       '!K111</f>
        <v/>
      </c>
      <c r="H111" s="124">
        <f>+'     TABLE       '!L111</f>
        <v>890</v>
      </c>
    </row>
    <row r="112" spans="1:8" s="5" customFormat="1" ht="16.5" customHeight="1">
      <c r="A112" s="40" t="s">
        <v>87</v>
      </c>
      <c r="B112" s="114" t="str">
        <f>+'     TABLE       '!F112</f>
        <v/>
      </c>
      <c r="C112" s="115">
        <f>+'     TABLE       '!G112</f>
        <v>111</v>
      </c>
      <c r="D112" s="116" t="str">
        <f>+'     TABLE       '!H112</f>
        <v/>
      </c>
      <c r="E112" s="117" t="str">
        <f>+'     TABLE       '!I112</f>
        <v/>
      </c>
      <c r="F112" s="118" t="str">
        <f>+'     TABLE       '!J112</f>
        <v/>
      </c>
      <c r="G112" s="119" t="str">
        <f>+'     TABLE       '!K112</f>
        <v/>
      </c>
      <c r="H112" s="124">
        <f>+'     TABLE       '!L112</f>
        <v>111</v>
      </c>
    </row>
    <row r="113" spans="1:8" s="5" customFormat="1" ht="16.5" customHeight="1">
      <c r="A113" s="40" t="s">
        <v>121</v>
      </c>
      <c r="B113" s="114" t="str">
        <f>+'     TABLE       '!F113</f>
        <v/>
      </c>
      <c r="C113" s="115" t="str">
        <f>+'     TABLE       '!G113</f>
        <v/>
      </c>
      <c r="D113" s="116" t="str">
        <f>+'     TABLE       '!H113</f>
        <v/>
      </c>
      <c r="E113" s="120" t="str">
        <f>+'     TABLE       '!I113</f>
        <v/>
      </c>
      <c r="F113" s="115">
        <f>+'     TABLE       '!J113</f>
        <v>1706</v>
      </c>
      <c r="G113" s="121" t="str">
        <f>+'     TABLE       '!K113</f>
        <v/>
      </c>
      <c r="H113" s="124">
        <f>+'     TABLE       '!L113</f>
        <v>1706</v>
      </c>
    </row>
    <row r="114" spans="1:8" s="5" customFormat="1" ht="16.5" customHeight="1">
      <c r="A114" s="40" t="s">
        <v>105</v>
      </c>
      <c r="B114" s="122" t="str">
        <f>+'     TABLE       '!F114</f>
        <v/>
      </c>
      <c r="C114" s="118" t="str">
        <f>+'     TABLE       '!G114</f>
        <v/>
      </c>
      <c r="D114" s="123" t="str">
        <f>+'     TABLE       '!H114</f>
        <v/>
      </c>
      <c r="E114" s="120" t="str">
        <f>+'     TABLE       '!I114</f>
        <v/>
      </c>
      <c r="F114" s="115">
        <f>+'     TABLE       '!J114</f>
        <v>2543</v>
      </c>
      <c r="G114" s="121" t="str">
        <f>+'     TABLE       '!K114</f>
        <v/>
      </c>
      <c r="H114" s="124">
        <f>+'     TABLE       '!L114</f>
        <v>2543</v>
      </c>
    </row>
    <row r="115" spans="1:8" s="5" customFormat="1" ht="16.5" customHeight="1">
      <c r="A115" s="39" t="s">
        <v>106</v>
      </c>
      <c r="B115" s="122" t="str">
        <f>+'     TABLE       '!F115</f>
        <v/>
      </c>
      <c r="C115" s="118" t="str">
        <f>+'     TABLE       '!G115</f>
        <v/>
      </c>
      <c r="D115" s="123" t="str">
        <f>+'     TABLE       '!H115</f>
        <v/>
      </c>
      <c r="E115" s="120" t="str">
        <f>+'     TABLE       '!I115</f>
        <v/>
      </c>
      <c r="F115" s="115">
        <f>+'     TABLE       '!J115</f>
        <v>1173</v>
      </c>
      <c r="G115" s="121" t="str">
        <f>+'     TABLE       '!K115</f>
        <v/>
      </c>
      <c r="H115" s="124">
        <f>+'     TABLE       '!L115</f>
        <v>1173</v>
      </c>
    </row>
    <row r="116" spans="1:8" s="5" customFormat="1" ht="16.5" customHeight="1">
      <c r="A116" s="39" t="s">
        <v>183</v>
      </c>
      <c r="B116" s="122" t="str">
        <f>+'     TABLE       '!F116</f>
        <v/>
      </c>
      <c r="C116" s="118" t="str">
        <f>+'     TABLE       '!G116</f>
        <v/>
      </c>
      <c r="D116" s="123" t="str">
        <f>+'     TABLE       '!H116</f>
        <v/>
      </c>
      <c r="E116" s="120">
        <f>+'     TABLE       '!I116</f>
        <v>661</v>
      </c>
      <c r="F116" s="115" t="str">
        <f>+'     TABLE       '!J116</f>
        <v/>
      </c>
      <c r="G116" s="121" t="str">
        <f>+'     TABLE       '!K116</f>
        <v/>
      </c>
      <c r="H116" s="124">
        <f>+'     TABLE       '!L116</f>
        <v>661</v>
      </c>
    </row>
    <row r="117" spans="1:8" s="5" customFormat="1" ht="16.5" customHeight="1">
      <c r="A117" s="39" t="s">
        <v>88</v>
      </c>
      <c r="B117" s="114" t="str">
        <f>+'     TABLE       '!F117</f>
        <v/>
      </c>
      <c r="C117" s="115">
        <f>+'     TABLE       '!G117</f>
        <v>64</v>
      </c>
      <c r="D117" s="116" t="str">
        <f>+'     TABLE       '!H117</f>
        <v/>
      </c>
      <c r="E117" s="120" t="str">
        <f>+'     TABLE       '!I117</f>
        <v/>
      </c>
      <c r="F117" s="115">
        <f>+'     TABLE       '!J117</f>
        <v>806</v>
      </c>
      <c r="G117" s="121" t="str">
        <f>+'     TABLE       '!K117</f>
        <v/>
      </c>
      <c r="H117" s="124">
        <f>+'     TABLE       '!L117</f>
        <v>870</v>
      </c>
    </row>
    <row r="118" spans="1:8" s="5" customFormat="1" ht="16.5" customHeight="1">
      <c r="A118" s="39" t="s">
        <v>89</v>
      </c>
      <c r="B118" s="114">
        <f>+'     TABLE       '!F118</f>
        <v>105</v>
      </c>
      <c r="C118" s="115" t="str">
        <f>+'     TABLE       '!G118</f>
        <v/>
      </c>
      <c r="D118" s="116" t="str">
        <f>+'     TABLE       '!H118</f>
        <v/>
      </c>
      <c r="E118" s="120" t="str">
        <f>+'     TABLE       '!I118</f>
        <v/>
      </c>
      <c r="F118" s="115" t="str">
        <f>+'     TABLE       '!J118</f>
        <v/>
      </c>
      <c r="G118" s="121" t="str">
        <f>+'     TABLE       '!K118</f>
        <v/>
      </c>
      <c r="H118" s="124">
        <f>+'     TABLE       '!L118</f>
        <v>105</v>
      </c>
    </row>
    <row r="119" spans="1:8" s="5" customFormat="1" ht="16.5" customHeight="1">
      <c r="A119" s="39" t="s">
        <v>122</v>
      </c>
      <c r="B119" s="114" t="str">
        <f>+'     TABLE       '!F119</f>
        <v/>
      </c>
      <c r="C119" s="115" t="str">
        <f>+'     TABLE       '!G119</f>
        <v/>
      </c>
      <c r="D119" s="116" t="str">
        <f>+'     TABLE       '!H119</f>
        <v/>
      </c>
      <c r="E119" s="120">
        <f>+'     TABLE       '!I119</f>
        <v>1958</v>
      </c>
      <c r="F119" s="115" t="str">
        <f>+'     TABLE       '!J119</f>
        <v/>
      </c>
      <c r="G119" s="121" t="str">
        <f>+'     TABLE       '!K119</f>
        <v/>
      </c>
      <c r="H119" s="124">
        <f>+'     TABLE       '!L119</f>
        <v>1958</v>
      </c>
    </row>
    <row r="120" spans="1:8" s="5" customFormat="1" ht="16.5" customHeight="1">
      <c r="A120" s="39" t="s">
        <v>123</v>
      </c>
      <c r="B120" s="114" t="str">
        <f>+'     TABLE       '!F120</f>
        <v/>
      </c>
      <c r="C120" s="115" t="str">
        <f>+'     TABLE       '!G120</f>
        <v/>
      </c>
      <c r="D120" s="116" t="str">
        <f>+'     TABLE       '!H120</f>
        <v/>
      </c>
      <c r="E120" s="120">
        <f>+'     TABLE       '!I120</f>
        <v>2557</v>
      </c>
      <c r="F120" s="115" t="str">
        <f>+'     TABLE       '!J120</f>
        <v/>
      </c>
      <c r="G120" s="121" t="str">
        <f>+'     TABLE       '!K120</f>
        <v/>
      </c>
      <c r="H120" s="124">
        <f>+'     TABLE       '!L120</f>
        <v>2557</v>
      </c>
    </row>
    <row r="121" spans="1:8" s="5" customFormat="1" ht="16.5" customHeight="1">
      <c r="A121" s="39" t="s">
        <v>90</v>
      </c>
      <c r="B121" s="114" t="str">
        <f>+'     TABLE       '!F121</f>
        <v/>
      </c>
      <c r="C121" s="115">
        <f>+'     TABLE       '!G121</f>
        <v>4</v>
      </c>
      <c r="D121" s="116" t="str">
        <f>+'     TABLE       '!H121</f>
        <v/>
      </c>
      <c r="E121" s="120" t="str">
        <f>+'     TABLE       '!I121</f>
        <v/>
      </c>
      <c r="F121" s="115">
        <f>+'     TABLE       '!J121</f>
        <v>1007</v>
      </c>
      <c r="G121" s="121" t="str">
        <f>+'     TABLE       '!K121</f>
        <v/>
      </c>
      <c r="H121" s="124">
        <f>+'     TABLE       '!L121</f>
        <v>1011</v>
      </c>
    </row>
    <row r="122" spans="1:8" s="5" customFormat="1" ht="16.5" customHeight="1">
      <c r="A122" s="39" t="s">
        <v>107</v>
      </c>
      <c r="B122" s="122" t="str">
        <f>+'     TABLE       '!F122</f>
        <v/>
      </c>
      <c r="C122" s="118" t="str">
        <f>+'     TABLE       '!G122</f>
        <v/>
      </c>
      <c r="D122" s="123" t="str">
        <f>+'     TABLE       '!H122</f>
        <v/>
      </c>
      <c r="E122" s="120" t="str">
        <f>+'     TABLE       '!I122</f>
        <v/>
      </c>
      <c r="F122" s="115">
        <f>+'     TABLE       '!J122</f>
        <v>616</v>
      </c>
      <c r="G122" s="121" t="str">
        <f>+'     TABLE       '!K122</f>
        <v/>
      </c>
      <c r="H122" s="124">
        <f>+'     TABLE       '!L122</f>
        <v>616</v>
      </c>
    </row>
    <row r="123" spans="1:8" s="5" customFormat="1" ht="16.5" customHeight="1">
      <c r="A123" s="39" t="s">
        <v>91</v>
      </c>
      <c r="B123" s="114">
        <f>+'     TABLE       '!F123</f>
        <v>38</v>
      </c>
      <c r="C123" s="115" t="str">
        <f>+'     TABLE       '!G123</f>
        <v/>
      </c>
      <c r="D123" s="116" t="str">
        <f>+'     TABLE       '!H123</f>
        <v/>
      </c>
      <c r="E123" s="120">
        <f>+'     TABLE       '!I123</f>
        <v>2293</v>
      </c>
      <c r="F123" s="115" t="str">
        <f>+'     TABLE       '!J123</f>
        <v/>
      </c>
      <c r="G123" s="121" t="str">
        <f>+'     TABLE       '!K123</f>
        <v/>
      </c>
      <c r="H123" s="124">
        <f>+'     TABLE       '!L123</f>
        <v>2331</v>
      </c>
    </row>
    <row r="124" spans="1:8" s="5" customFormat="1" ht="16.5" customHeight="1">
      <c r="A124" s="39" t="s">
        <v>92</v>
      </c>
      <c r="B124" s="114" t="str">
        <f>+'     TABLE       '!F124</f>
        <v/>
      </c>
      <c r="C124" s="115">
        <f>+'     TABLE       '!G124</f>
        <v>129</v>
      </c>
      <c r="D124" s="116" t="str">
        <f>+'     TABLE       '!H124</f>
        <v/>
      </c>
      <c r="E124" s="117" t="str">
        <f>+'     TABLE       '!I124</f>
        <v/>
      </c>
      <c r="F124" s="118" t="str">
        <f>+'     TABLE       '!J124</f>
        <v/>
      </c>
      <c r="G124" s="119" t="str">
        <f>+'     TABLE       '!K124</f>
        <v/>
      </c>
      <c r="H124" s="124">
        <f>+'     TABLE       '!L124</f>
        <v>129</v>
      </c>
    </row>
    <row r="125" spans="1:8" s="5" customFormat="1" ht="16.5" customHeight="1">
      <c r="A125" s="39" t="s">
        <v>126</v>
      </c>
      <c r="B125" s="122" t="str">
        <f>+'     TABLE       '!F125</f>
        <v/>
      </c>
      <c r="C125" s="118" t="str">
        <f>+'     TABLE       '!G125</f>
        <v/>
      </c>
      <c r="D125" s="123" t="str">
        <f>+'     TABLE       '!H125</f>
        <v/>
      </c>
      <c r="E125" s="120" t="str">
        <f>+'     TABLE       '!I125</f>
        <v/>
      </c>
      <c r="F125" s="115" t="str">
        <f>+'     TABLE       '!J125</f>
        <v/>
      </c>
      <c r="G125" s="121" t="str">
        <f>+'     TABLE       '!K125</f>
        <v/>
      </c>
      <c r="H125" s="124">
        <f>+'     TABLE       '!L125</f>
        <v>0</v>
      </c>
    </row>
    <row r="126" spans="1:8" s="5" customFormat="1" ht="16.5" customHeight="1">
      <c r="A126" s="39" t="s">
        <v>108</v>
      </c>
      <c r="B126" s="114" t="str">
        <f>+'     TABLE       '!F126</f>
        <v/>
      </c>
      <c r="C126" s="115" t="str">
        <f>+'     TABLE       '!G126</f>
        <v/>
      </c>
      <c r="D126" s="116" t="str">
        <f>+'     TABLE       '!H126</f>
        <v/>
      </c>
      <c r="E126" s="120">
        <f>+'     TABLE       '!I126</f>
        <v>3840</v>
      </c>
      <c r="F126" s="115" t="str">
        <f>+'     TABLE       '!J126</f>
        <v/>
      </c>
      <c r="G126" s="121" t="str">
        <f>+'     TABLE       '!K126</f>
        <v/>
      </c>
      <c r="H126" s="124">
        <f>+'     TABLE       '!L126</f>
        <v>3840</v>
      </c>
    </row>
    <row r="127" spans="1:8" s="5" customFormat="1" ht="16.5" customHeight="1">
      <c r="A127" s="39" t="s">
        <v>93</v>
      </c>
      <c r="B127" s="114" t="str">
        <f>+'     TABLE       '!F127</f>
        <v/>
      </c>
      <c r="C127" s="115" t="str">
        <f>+'     TABLE       '!G127</f>
        <v/>
      </c>
      <c r="D127" s="116" t="str">
        <f>+'     TABLE       '!H127</f>
        <v/>
      </c>
      <c r="E127" s="117" t="str">
        <f>+'     TABLE       '!I127</f>
        <v/>
      </c>
      <c r="F127" s="118" t="str">
        <f>+'     TABLE       '!J127</f>
        <v/>
      </c>
      <c r="G127" s="119" t="str">
        <f>+'     TABLE       '!K127</f>
        <v/>
      </c>
      <c r="H127" s="124">
        <f>+'     TABLE       '!L127</f>
        <v>0</v>
      </c>
    </row>
    <row r="128" spans="1:8" s="5" customFormat="1" ht="16.5" customHeight="1">
      <c r="A128" s="39" t="s">
        <v>109</v>
      </c>
      <c r="B128" s="122" t="str">
        <f>+'     TABLE       '!F128</f>
        <v/>
      </c>
      <c r="C128" s="118" t="str">
        <f>+'     TABLE       '!G128</f>
        <v/>
      </c>
      <c r="D128" s="123" t="str">
        <f>+'     TABLE       '!H128</f>
        <v/>
      </c>
      <c r="E128" s="120" t="str">
        <f>+'     TABLE       '!I128</f>
        <v/>
      </c>
      <c r="F128" s="115">
        <f>+'     TABLE       '!J128</f>
        <v>1932</v>
      </c>
      <c r="G128" s="121" t="str">
        <f>+'     TABLE       '!K128</f>
        <v/>
      </c>
      <c r="H128" s="124">
        <f>+'     TABLE       '!L128</f>
        <v>1932</v>
      </c>
    </row>
    <row r="129" spans="1:9" s="5" customFormat="1" ht="16.5" customHeight="1">
      <c r="A129" s="39" t="s">
        <v>179</v>
      </c>
      <c r="B129" s="122" t="str">
        <f>+'     TABLE       '!F129</f>
        <v/>
      </c>
      <c r="C129" s="118" t="str">
        <f>+'     TABLE       '!G129</f>
        <v/>
      </c>
      <c r="D129" s="123" t="str">
        <f>+'     TABLE       '!H129</f>
        <v/>
      </c>
      <c r="E129" s="120">
        <f>+'     TABLE       '!I129</f>
        <v>1211</v>
      </c>
      <c r="F129" s="115" t="str">
        <f>+'     TABLE       '!J129</f>
        <v/>
      </c>
      <c r="G129" s="121" t="str">
        <f>+'     TABLE       '!K129</f>
        <v/>
      </c>
      <c r="H129" s="124">
        <f>+'     TABLE       '!L129</f>
        <v>1211</v>
      </c>
    </row>
    <row r="130" spans="1:9" s="5" customFormat="1" ht="16.5" customHeight="1">
      <c r="A130" s="39" t="s">
        <v>110</v>
      </c>
      <c r="B130" s="122" t="str">
        <f>+'     TABLE       '!F130</f>
        <v/>
      </c>
      <c r="C130" s="118" t="str">
        <f>+'     TABLE       '!G130</f>
        <v/>
      </c>
      <c r="D130" s="123" t="str">
        <f>+'     TABLE       '!H130</f>
        <v/>
      </c>
      <c r="E130" s="120">
        <f>+'     TABLE       '!I130</f>
        <v>2106</v>
      </c>
      <c r="F130" s="115" t="str">
        <f>+'     TABLE       '!J130</f>
        <v/>
      </c>
      <c r="G130" s="121" t="str">
        <f>+'     TABLE       '!K130</f>
        <v/>
      </c>
      <c r="H130" s="124">
        <f>+'     TABLE       '!L130</f>
        <v>2106</v>
      </c>
    </row>
    <row r="131" spans="1:9" s="5" customFormat="1" ht="16.5" customHeight="1">
      <c r="A131" s="39" t="s">
        <v>134</v>
      </c>
      <c r="B131" s="114" t="str">
        <f>+'     TABLE       '!F131</f>
        <v/>
      </c>
      <c r="C131" s="115" t="str">
        <f>+'     TABLE       '!G131</f>
        <v/>
      </c>
      <c r="D131" s="116" t="str">
        <f>+'     TABLE       '!H131</f>
        <v/>
      </c>
      <c r="E131" s="120">
        <f>+'     TABLE       '!I131</f>
        <v>899</v>
      </c>
      <c r="F131" s="115" t="str">
        <f>+'     TABLE       '!J131</f>
        <v/>
      </c>
      <c r="G131" s="121" t="str">
        <f>+'     TABLE       '!K131</f>
        <v/>
      </c>
      <c r="H131" s="124">
        <f>+'     TABLE       '!L131</f>
        <v>899</v>
      </c>
    </row>
    <row r="132" spans="1:9" s="5" customFormat="1" ht="16.5" customHeight="1" thickBot="1">
      <c r="A132" s="24"/>
      <c r="B132" s="99"/>
      <c r="C132" s="42"/>
      <c r="D132" s="100"/>
      <c r="E132" s="102"/>
      <c r="F132" s="91"/>
      <c r="G132" s="92"/>
      <c r="H132" s="88"/>
    </row>
    <row r="133" spans="1:9" ht="15" customHeight="1">
      <c r="A133" s="23"/>
      <c r="B133" s="25"/>
      <c r="C133" s="25"/>
      <c r="D133" s="25"/>
      <c r="E133" s="25"/>
      <c r="F133" s="25"/>
      <c r="G133" s="25"/>
      <c r="H133" s="87"/>
    </row>
    <row r="134" spans="1:9" ht="15" customHeight="1" thickBot="1">
      <c r="A134" s="22"/>
      <c r="B134" s="26"/>
      <c r="C134" s="26"/>
      <c r="D134" s="26"/>
      <c r="E134" s="26"/>
      <c r="F134" s="26"/>
      <c r="G134" s="26"/>
      <c r="H134" s="88"/>
    </row>
    <row r="135" spans="1:9" s="47" customFormat="1" ht="26.25" customHeight="1" thickBot="1">
      <c r="A135" s="46" t="s">
        <v>94</v>
      </c>
      <c r="B135" s="96">
        <f>+'     TABLE       '!F133</f>
        <v>58670</v>
      </c>
      <c r="C135" s="96">
        <f>+'     TABLE       '!G133</f>
        <v>44435</v>
      </c>
      <c r="D135" s="96">
        <f>+'     TABLE       '!H133</f>
        <v>0</v>
      </c>
      <c r="E135" s="96">
        <f>+'     TABLE       '!I133</f>
        <v>28378</v>
      </c>
      <c r="F135" s="96">
        <f>+'     TABLE       '!J133</f>
        <v>20710</v>
      </c>
      <c r="G135" s="96">
        <f>+'     TABLE       '!K133</f>
        <v>0</v>
      </c>
      <c r="H135" s="96">
        <f>+'     TABLE       '!L133</f>
        <v>152193</v>
      </c>
    </row>
    <row r="136" spans="1:9" ht="26.25" customHeight="1">
      <c r="A136" s="52"/>
      <c r="B136" s="106"/>
      <c r="C136" s="106"/>
      <c r="D136" s="106"/>
      <c r="E136" s="106"/>
      <c r="F136" s="106"/>
      <c r="G136" s="106"/>
      <c r="H136" s="106"/>
    </row>
    <row r="137" spans="1:9" ht="26.25" customHeight="1">
      <c r="A137" s="113" t="s">
        <v>1</v>
      </c>
      <c r="B137" s="112">
        <f>SUM('     TABLE       '!F133,'     TABLE       '!I133)</f>
        <v>87048</v>
      </c>
      <c r="C137" s="59"/>
      <c r="D137" s="59"/>
      <c r="E137" s="59"/>
      <c r="F137" s="59"/>
      <c r="G137" s="59"/>
      <c r="H137" s="110"/>
      <c r="I137" s="110"/>
    </row>
    <row r="138" spans="1:9" ht="26.25" customHeight="1">
      <c r="A138" s="113" t="s">
        <v>2</v>
      </c>
      <c r="B138" s="112">
        <f>SUM('     TABLE       '!G133,'     TABLE       '!J133)</f>
        <v>65145</v>
      </c>
      <c r="C138" s="59"/>
      <c r="D138" s="59"/>
      <c r="E138" s="59"/>
      <c r="F138" s="59"/>
      <c r="G138" s="59"/>
      <c r="H138" s="110"/>
      <c r="I138" s="110"/>
    </row>
    <row r="139" spans="1:9" ht="26.25" customHeight="1">
      <c r="A139" s="113" t="s">
        <v>3</v>
      </c>
      <c r="B139" s="112">
        <f>SUM('     TABLE       '!H133,'     TABLE       '!K133)</f>
        <v>0</v>
      </c>
      <c r="C139" s="59"/>
      <c r="D139" s="59"/>
      <c r="E139" s="59"/>
      <c r="F139" s="59"/>
      <c r="G139" s="59"/>
      <c r="H139" s="110"/>
      <c r="I139" s="110"/>
    </row>
    <row r="140" spans="1:9" ht="15" customHeight="1">
      <c r="A140" s="109"/>
      <c r="B140" s="59"/>
      <c r="C140" s="59"/>
      <c r="D140" s="59"/>
      <c r="E140" s="59"/>
      <c r="F140" s="59"/>
      <c r="G140" s="59"/>
      <c r="H140" s="110"/>
      <c r="I140" s="110"/>
    </row>
    <row r="141" spans="1:9" ht="15" customHeight="1">
      <c r="A141" s="109"/>
      <c r="B141" s="59"/>
      <c r="C141" s="59"/>
      <c r="D141" s="59"/>
      <c r="E141" s="59"/>
      <c r="F141" s="59"/>
      <c r="G141" s="59"/>
      <c r="H141" s="110"/>
      <c r="I141" s="110"/>
    </row>
    <row r="142" spans="1:9" ht="15" hidden="1" customHeight="1">
      <c r="A142" s="109"/>
      <c r="B142" s="59"/>
      <c r="C142" s="59"/>
      <c r="D142" s="59"/>
      <c r="E142" s="59"/>
      <c r="F142" s="59"/>
      <c r="G142" s="59"/>
      <c r="H142" s="110"/>
      <c r="I142" s="110"/>
    </row>
    <row r="143" spans="1:9" ht="15" hidden="1" customHeight="1">
      <c r="A143" s="109"/>
      <c r="B143" s="59"/>
      <c r="C143" s="59"/>
      <c r="D143" s="59"/>
      <c r="E143" s="59"/>
      <c r="F143" s="59"/>
      <c r="G143" s="59"/>
      <c r="H143" s="110"/>
      <c r="I143" s="110"/>
    </row>
    <row r="144" spans="1:9" ht="15" hidden="1" customHeight="1">
      <c r="A144" s="109"/>
      <c r="B144" s="59"/>
      <c r="C144" s="59"/>
      <c r="D144" s="59"/>
      <c r="E144" s="59"/>
      <c r="F144" s="59"/>
      <c r="G144" s="59"/>
      <c r="H144" s="110"/>
      <c r="I144" s="110"/>
    </row>
    <row r="145" spans="1:9" ht="15" hidden="1" customHeight="1">
      <c r="A145" s="109"/>
      <c r="B145" s="59"/>
      <c r="C145" s="59"/>
      <c r="D145" s="59"/>
      <c r="E145" s="59"/>
      <c r="F145" s="59"/>
      <c r="G145" s="59"/>
      <c r="H145" s="110"/>
      <c r="I145" s="110"/>
    </row>
    <row r="146" spans="1:9" ht="15" hidden="1" customHeight="1">
      <c r="A146" s="109"/>
      <c r="B146" s="59"/>
      <c r="C146" s="59"/>
      <c r="D146" s="59"/>
      <c r="E146" s="59"/>
      <c r="F146" s="59"/>
      <c r="G146" s="59"/>
      <c r="H146" s="110"/>
      <c r="I146" s="110"/>
    </row>
    <row r="147" spans="1:9" ht="15" hidden="1" customHeight="1">
      <c r="A147" s="109"/>
      <c r="B147" s="59"/>
      <c r="C147" s="59"/>
      <c r="D147" s="59"/>
      <c r="E147" s="59"/>
      <c r="F147" s="59"/>
      <c r="G147" s="59"/>
      <c r="H147" s="110"/>
      <c r="I147" s="110"/>
    </row>
    <row r="148" spans="1:9" ht="15" hidden="1" customHeight="1">
      <c r="A148" s="109"/>
      <c r="B148" s="60"/>
      <c r="C148" s="60"/>
      <c r="D148" s="60"/>
      <c r="E148" s="59"/>
      <c r="F148" s="59"/>
      <c r="G148" s="59"/>
      <c r="H148" s="110"/>
      <c r="I148" s="110"/>
    </row>
    <row r="149" spans="1:9" ht="15" hidden="1" customHeight="1">
      <c r="A149" s="109"/>
      <c r="B149" s="60"/>
      <c r="C149" s="60"/>
      <c r="D149" s="60"/>
      <c r="E149" s="59"/>
      <c r="F149" s="59"/>
      <c r="G149" s="59"/>
      <c r="H149" s="110"/>
      <c r="I149" s="110"/>
    </row>
    <row r="150" spans="1:9" ht="15" hidden="1" customHeight="1">
      <c r="A150" s="111"/>
      <c r="B150" s="60"/>
      <c r="C150" s="60"/>
      <c r="D150" s="60"/>
      <c r="E150" s="59"/>
      <c r="F150" s="59"/>
      <c r="G150" s="59"/>
      <c r="H150" s="110"/>
      <c r="I150" s="110"/>
    </row>
    <row r="151" spans="1:9" ht="15" hidden="1" customHeight="1">
      <c r="A151" s="6"/>
      <c r="B151" s="60"/>
      <c r="C151" s="55"/>
      <c r="D151" s="55"/>
    </row>
    <row r="152" spans="1:9" ht="15" hidden="1" customHeight="1">
      <c r="A152" s="6"/>
      <c r="B152" s="60"/>
      <c r="C152" s="55"/>
      <c r="D152" s="55"/>
    </row>
    <row r="153" spans="1:9" ht="15" hidden="1" customHeight="1">
      <c r="A153" s="6"/>
      <c r="B153" s="60"/>
      <c r="C153" s="55"/>
      <c r="D153" s="55"/>
    </row>
    <row r="154" spans="1:9" ht="15" hidden="1" customHeight="1">
      <c r="A154" s="6"/>
      <c r="B154" s="60"/>
      <c r="C154" s="55"/>
      <c r="D154" s="55"/>
    </row>
    <row r="155" spans="1:9" ht="15" hidden="1" customHeight="1">
      <c r="A155" s="6"/>
      <c r="B155" s="60"/>
      <c r="C155" s="55"/>
      <c r="D155" s="55"/>
    </row>
    <row r="156" spans="1:9" ht="15" hidden="1" customHeight="1">
      <c r="A156" s="6"/>
      <c r="B156" s="60"/>
      <c r="C156" s="55"/>
      <c r="D156" s="55"/>
    </row>
    <row r="157" spans="1:9" ht="15" hidden="1" customHeight="1">
      <c r="A157" s="6"/>
      <c r="B157" s="60"/>
      <c r="C157" s="55"/>
      <c r="D157" s="55"/>
    </row>
    <row r="158" spans="1:9" ht="15" hidden="1" customHeight="1">
      <c r="A158" s="6"/>
      <c r="B158" s="60"/>
      <c r="C158" s="55"/>
      <c r="D158" s="55"/>
    </row>
    <row r="159" spans="1:9" ht="15" hidden="1" customHeight="1">
      <c r="A159" s="6"/>
      <c r="B159" s="60"/>
      <c r="C159" s="55"/>
      <c r="D159" s="55"/>
    </row>
    <row r="160" spans="1:9" ht="15" hidden="1" customHeight="1">
      <c r="A160" s="6"/>
      <c r="B160" s="60"/>
      <c r="C160" s="55"/>
      <c r="D160" s="55"/>
    </row>
    <row r="161" spans="1:4" ht="15" hidden="1" customHeight="1">
      <c r="A161" s="6"/>
      <c r="B161" s="60"/>
      <c r="C161" s="55"/>
      <c r="D161" s="55"/>
    </row>
    <row r="162" spans="1:4" ht="15" hidden="1" customHeight="1">
      <c r="A162" s="6"/>
      <c r="B162" s="60"/>
      <c r="C162" s="55"/>
      <c r="D162" s="55"/>
    </row>
    <row r="163" spans="1:4" ht="15" hidden="1" customHeight="1">
      <c r="A163" s="6"/>
      <c r="B163" s="60"/>
      <c r="C163" s="55"/>
      <c r="D163" s="55"/>
    </row>
    <row r="164" spans="1:4" ht="15" hidden="1" customHeight="1">
      <c r="A164" s="6"/>
      <c r="B164" s="60"/>
      <c r="C164" s="55"/>
      <c r="D164" s="55"/>
    </row>
    <row r="165" spans="1:4" ht="15" hidden="1" customHeight="1">
      <c r="A165" s="6"/>
      <c r="B165" s="60"/>
      <c r="C165" s="55"/>
      <c r="D165" s="55"/>
    </row>
    <row r="166" spans="1:4" ht="15" hidden="1" customHeight="1">
      <c r="A166" s="6"/>
      <c r="B166" s="60"/>
      <c r="C166" s="55"/>
      <c r="D166" s="55"/>
    </row>
    <row r="167" spans="1:4" ht="15" hidden="1" customHeight="1">
      <c r="A167" s="6"/>
      <c r="B167" s="60"/>
      <c r="C167" s="55"/>
      <c r="D167" s="55"/>
    </row>
    <row r="168" spans="1:4" ht="15" hidden="1" customHeight="1">
      <c r="A168" s="6"/>
      <c r="B168" s="60"/>
      <c r="C168" s="55"/>
      <c r="D168" s="55"/>
    </row>
    <row r="169" spans="1:4" ht="15" hidden="1" customHeight="1">
      <c r="A169" s="6"/>
      <c r="B169" s="60"/>
      <c r="C169" s="55"/>
      <c r="D169" s="55"/>
    </row>
    <row r="170" spans="1:4" ht="15" hidden="1" customHeight="1">
      <c r="A170" s="6"/>
      <c r="B170" s="60"/>
      <c r="C170" s="55"/>
      <c r="D170" s="55"/>
    </row>
    <row r="171" spans="1:4" ht="15" hidden="1" customHeight="1">
      <c r="A171" s="6"/>
      <c r="B171" s="60"/>
      <c r="C171" s="55"/>
      <c r="D171" s="55"/>
    </row>
    <row r="172" spans="1:4" ht="15" hidden="1" customHeight="1">
      <c r="A172" s="6"/>
      <c r="B172" s="60"/>
      <c r="C172" s="55"/>
      <c r="D172" s="55"/>
    </row>
    <row r="173" spans="1:4" ht="15" hidden="1" customHeight="1">
      <c r="A173" s="6"/>
      <c r="B173" s="60"/>
      <c r="C173" s="55"/>
      <c r="D173" s="55"/>
    </row>
    <row r="174" spans="1:4" ht="15" hidden="1" customHeight="1">
      <c r="A174" s="6"/>
      <c r="B174" s="60"/>
      <c r="C174" s="55"/>
      <c r="D174" s="55"/>
    </row>
    <row r="175" spans="1:4" ht="15" hidden="1" customHeight="1">
      <c r="A175" s="6"/>
      <c r="B175" s="60"/>
      <c r="C175" s="55"/>
      <c r="D175" s="55"/>
    </row>
    <row r="176" spans="1:4" ht="15" hidden="1" customHeight="1">
      <c r="A176" s="6"/>
      <c r="B176" s="60"/>
      <c r="C176" s="55"/>
      <c r="D176" s="55"/>
    </row>
    <row r="177" spans="1:4" ht="15" hidden="1" customHeight="1">
      <c r="A177" s="6"/>
      <c r="B177" s="60"/>
      <c r="C177" s="55"/>
      <c r="D177" s="55"/>
    </row>
    <row r="178" spans="1:4" ht="15" hidden="1" customHeight="1">
      <c r="A178" s="6"/>
      <c r="B178" s="60"/>
      <c r="C178" s="55"/>
      <c r="D178" s="55"/>
    </row>
    <row r="179" spans="1:4" ht="15" hidden="1" customHeight="1">
      <c r="A179" s="6"/>
      <c r="B179" s="60"/>
      <c r="C179" s="55"/>
      <c r="D179" s="55"/>
    </row>
    <row r="180" spans="1:4" ht="15" hidden="1" customHeight="1">
      <c r="A180" s="6"/>
      <c r="B180" s="60"/>
      <c r="C180" s="55"/>
      <c r="D180" s="55"/>
    </row>
    <row r="181" spans="1:4" ht="15" hidden="1" customHeight="1">
      <c r="A181" s="6"/>
      <c r="B181" s="60"/>
      <c r="C181" s="55"/>
      <c r="D181" s="55"/>
    </row>
    <row r="182" spans="1:4" ht="15" hidden="1" customHeight="1">
      <c r="A182" s="6"/>
      <c r="B182" s="60"/>
      <c r="C182" s="55"/>
      <c r="D182" s="55"/>
    </row>
    <row r="183" spans="1:4" ht="15" hidden="1" customHeight="1">
      <c r="A183" s="6"/>
      <c r="B183" s="60"/>
      <c r="C183" s="55"/>
      <c r="D183" s="55"/>
    </row>
    <row r="184" spans="1:4" ht="15" hidden="1" customHeight="1">
      <c r="A184" s="6"/>
      <c r="B184" s="60"/>
      <c r="C184" s="55"/>
      <c r="D184" s="55"/>
    </row>
    <row r="185" spans="1:4" ht="15" hidden="1" customHeight="1">
      <c r="A185" s="6"/>
      <c r="B185" s="60"/>
      <c r="C185" s="55"/>
      <c r="D185" s="55"/>
    </row>
    <row r="186" spans="1:4" ht="15" hidden="1" customHeight="1">
      <c r="A186" s="6"/>
      <c r="B186" s="60"/>
      <c r="C186" s="55"/>
      <c r="D186" s="55"/>
    </row>
    <row r="187" spans="1:4" ht="15" hidden="1" customHeight="1">
      <c r="A187" s="6"/>
      <c r="B187" s="60"/>
      <c r="C187" s="55"/>
      <c r="D187" s="55"/>
    </row>
    <row r="188" spans="1:4" ht="15" hidden="1" customHeight="1">
      <c r="A188" s="6"/>
      <c r="B188" s="60"/>
      <c r="C188" s="55"/>
      <c r="D188" s="55"/>
    </row>
    <row r="189" spans="1:4" ht="15" hidden="1" customHeight="1">
      <c r="A189" s="6"/>
      <c r="B189" s="60"/>
      <c r="C189" s="55"/>
      <c r="D189" s="55"/>
    </row>
    <row r="190" spans="1:4" ht="15" hidden="1" customHeight="1">
      <c r="A190" s="6"/>
      <c r="B190" s="60"/>
      <c r="C190" s="55"/>
      <c r="D190" s="55"/>
    </row>
    <row r="191" spans="1:4" ht="15" hidden="1" customHeight="1">
      <c r="A191" s="6"/>
      <c r="B191" s="60"/>
      <c r="C191" s="55"/>
      <c r="D191" s="55"/>
    </row>
    <row r="192" spans="1:4" ht="15" hidden="1" customHeight="1">
      <c r="A192" s="6"/>
      <c r="B192" s="60"/>
      <c r="C192" s="55"/>
      <c r="D192" s="55"/>
    </row>
    <row r="193" spans="1:4" ht="15" hidden="1" customHeight="1">
      <c r="A193" s="6"/>
      <c r="B193" s="60"/>
      <c r="C193" s="55"/>
      <c r="D193" s="55"/>
    </row>
    <row r="194" spans="1:4" ht="15" hidden="1" customHeight="1">
      <c r="A194" s="6"/>
      <c r="B194" s="60"/>
      <c r="C194" s="55"/>
      <c r="D194" s="55"/>
    </row>
    <row r="195" spans="1:4" ht="15" hidden="1" customHeight="1">
      <c r="A195" s="6"/>
      <c r="B195" s="60"/>
      <c r="C195" s="55"/>
      <c r="D195" s="55"/>
    </row>
    <row r="196" spans="1:4" ht="15" hidden="1" customHeight="1">
      <c r="A196" s="6"/>
      <c r="B196" s="60"/>
      <c r="C196" s="55"/>
      <c r="D196" s="55"/>
    </row>
    <row r="197" spans="1:4" ht="15" hidden="1" customHeight="1">
      <c r="A197" s="6"/>
      <c r="B197" s="60"/>
      <c r="C197" s="55"/>
      <c r="D197" s="55"/>
    </row>
    <row r="198" spans="1:4" ht="15" hidden="1" customHeight="1">
      <c r="A198" s="6"/>
      <c r="B198" s="60"/>
      <c r="C198" s="55"/>
      <c r="D198" s="55"/>
    </row>
    <row r="199" spans="1:4" ht="15" hidden="1" customHeight="1">
      <c r="A199" s="6"/>
      <c r="B199" s="60"/>
      <c r="C199" s="55"/>
      <c r="D199" s="55"/>
    </row>
    <row r="200" spans="1:4" ht="15" hidden="1" customHeight="1">
      <c r="A200" s="6"/>
      <c r="B200" s="60"/>
      <c r="C200" s="55"/>
      <c r="D200" s="55"/>
    </row>
    <row r="201" spans="1:4" ht="15" hidden="1" customHeight="1">
      <c r="A201" s="6"/>
      <c r="B201" s="60"/>
      <c r="C201" s="55"/>
      <c r="D201" s="55"/>
    </row>
    <row r="202" spans="1:4" ht="15" hidden="1" customHeight="1">
      <c r="A202" s="6"/>
      <c r="B202" s="60"/>
      <c r="C202" s="55"/>
      <c r="D202" s="55"/>
    </row>
    <row r="203" spans="1:4" ht="15" hidden="1" customHeight="1">
      <c r="A203" s="6"/>
      <c r="B203" s="60"/>
      <c r="C203" s="55"/>
      <c r="D203" s="55"/>
    </row>
    <row r="204" spans="1:4" ht="15" hidden="1" customHeight="1">
      <c r="A204" s="6"/>
      <c r="B204" s="60"/>
      <c r="C204" s="55"/>
      <c r="D204" s="55"/>
    </row>
    <row r="205" spans="1:4" ht="15" hidden="1" customHeight="1">
      <c r="A205" s="6"/>
      <c r="B205" s="60"/>
      <c r="C205" s="55"/>
      <c r="D205" s="55"/>
    </row>
    <row r="206" spans="1:4" ht="15" hidden="1" customHeight="1">
      <c r="A206" s="6"/>
      <c r="B206" s="60"/>
      <c r="C206" s="55"/>
      <c r="D206" s="55"/>
    </row>
    <row r="207" spans="1:4" ht="15" hidden="1" customHeight="1">
      <c r="A207" s="6"/>
      <c r="B207" s="60"/>
      <c r="C207" s="55"/>
      <c r="D207" s="55"/>
    </row>
    <row r="208" spans="1:4" ht="15" hidden="1" customHeight="1">
      <c r="A208" s="6"/>
      <c r="B208" s="60"/>
      <c r="C208" s="55"/>
      <c r="D208" s="55"/>
    </row>
    <row r="209" spans="1:4" ht="15" hidden="1" customHeight="1">
      <c r="A209" s="6"/>
      <c r="B209" s="60"/>
      <c r="C209" s="55"/>
      <c r="D209" s="55"/>
    </row>
    <row r="210" spans="1:4" ht="15" hidden="1" customHeight="1">
      <c r="A210" s="6"/>
      <c r="B210" s="60"/>
      <c r="C210" s="55"/>
      <c r="D210" s="55"/>
    </row>
    <row r="211" spans="1:4" ht="15" hidden="1" customHeight="1">
      <c r="A211" s="6"/>
      <c r="B211" s="60"/>
      <c r="C211" s="55"/>
      <c r="D211" s="55"/>
    </row>
    <row r="212" spans="1:4" ht="15" hidden="1" customHeight="1">
      <c r="A212" s="6"/>
      <c r="B212" s="60"/>
      <c r="C212" s="55"/>
      <c r="D212" s="55"/>
    </row>
    <row r="213" spans="1:4" ht="15" hidden="1" customHeight="1">
      <c r="A213" s="6"/>
      <c r="B213" s="60"/>
      <c r="C213" s="55"/>
      <c r="D213" s="55"/>
    </row>
    <row r="214" spans="1:4" ht="15" hidden="1" customHeight="1">
      <c r="A214" s="6"/>
      <c r="B214" s="60"/>
      <c r="C214" s="55"/>
      <c r="D214" s="55"/>
    </row>
    <row r="215" spans="1:4" ht="15" hidden="1" customHeight="1">
      <c r="A215" s="6"/>
      <c r="B215" s="60"/>
      <c r="C215" s="55"/>
      <c r="D215" s="55"/>
    </row>
    <row r="216" spans="1:4" ht="15" hidden="1" customHeight="1">
      <c r="A216" s="6"/>
      <c r="B216" s="60"/>
      <c r="C216" s="55"/>
      <c r="D216" s="55"/>
    </row>
    <row r="217" spans="1:4" ht="15" hidden="1" customHeight="1">
      <c r="A217" s="6"/>
      <c r="B217" s="60"/>
      <c r="C217" s="55"/>
      <c r="D217" s="55"/>
    </row>
    <row r="218" spans="1:4" ht="15" hidden="1" customHeight="1">
      <c r="A218" s="6"/>
      <c r="B218" s="60"/>
      <c r="C218" s="55"/>
      <c r="D218" s="55"/>
    </row>
    <row r="219" spans="1:4" ht="15" hidden="1" customHeight="1">
      <c r="A219" s="6"/>
      <c r="B219" s="60"/>
      <c r="C219" s="55"/>
      <c r="D219" s="55"/>
    </row>
    <row r="220" spans="1:4" ht="15" hidden="1" customHeight="1">
      <c r="A220" s="6"/>
      <c r="B220" s="60"/>
      <c r="C220" s="55"/>
      <c r="D220" s="55"/>
    </row>
    <row r="221" spans="1:4" ht="15" hidden="1" customHeight="1">
      <c r="A221" s="6"/>
      <c r="B221" s="60"/>
      <c r="C221" s="55"/>
      <c r="D221" s="55"/>
    </row>
    <row r="222" spans="1:4" ht="15" hidden="1" customHeight="1">
      <c r="A222" s="6"/>
      <c r="B222" s="60"/>
      <c r="C222" s="55"/>
      <c r="D222" s="55"/>
    </row>
    <row r="223" spans="1:4" ht="15" hidden="1" customHeight="1">
      <c r="A223" s="6"/>
      <c r="B223" s="60"/>
      <c r="C223" s="55"/>
      <c r="D223" s="55"/>
    </row>
    <row r="224" spans="1:4" ht="15" hidden="1" customHeight="1">
      <c r="A224" s="6"/>
      <c r="B224" s="60"/>
      <c r="C224" s="55"/>
      <c r="D224" s="55"/>
    </row>
    <row r="225" spans="1:4" ht="15" hidden="1" customHeight="1">
      <c r="A225" s="6"/>
      <c r="B225" s="60"/>
      <c r="C225" s="55"/>
      <c r="D225" s="55"/>
    </row>
    <row r="226" spans="1:4" ht="15" hidden="1" customHeight="1">
      <c r="A226" s="6"/>
      <c r="B226" s="60"/>
      <c r="C226" s="55"/>
      <c r="D226" s="55"/>
    </row>
    <row r="227" spans="1:4" ht="15" hidden="1" customHeight="1">
      <c r="A227" s="6"/>
      <c r="B227" s="60"/>
      <c r="C227" s="55"/>
      <c r="D227" s="55"/>
    </row>
    <row r="228" spans="1:4" ht="15" hidden="1" customHeight="1">
      <c r="A228" s="6"/>
      <c r="B228" s="60"/>
      <c r="C228" s="55"/>
      <c r="D228" s="55"/>
    </row>
    <row r="229" spans="1:4" ht="15" hidden="1" customHeight="1">
      <c r="A229" s="6"/>
      <c r="B229" s="60"/>
      <c r="C229" s="55"/>
      <c r="D229" s="55"/>
    </row>
    <row r="230" spans="1:4" ht="15" hidden="1" customHeight="1">
      <c r="A230" s="6"/>
      <c r="B230" s="60"/>
      <c r="C230" s="55"/>
      <c r="D230" s="55"/>
    </row>
    <row r="231" spans="1:4" ht="15" hidden="1" customHeight="1">
      <c r="A231" s="6"/>
      <c r="B231" s="60"/>
      <c r="C231" s="55"/>
      <c r="D231" s="55"/>
    </row>
    <row r="232" spans="1:4" ht="15" hidden="1" customHeight="1">
      <c r="A232" s="6"/>
      <c r="B232" s="60"/>
      <c r="C232" s="55"/>
      <c r="D232" s="55"/>
    </row>
    <row r="233" spans="1:4" ht="15" hidden="1" customHeight="1">
      <c r="A233" s="6"/>
      <c r="B233" s="60"/>
      <c r="C233" s="55"/>
      <c r="D233" s="55"/>
    </row>
    <row r="234" spans="1:4" ht="15" hidden="1" customHeight="1">
      <c r="A234" s="6"/>
      <c r="B234" s="60"/>
      <c r="C234" s="55"/>
      <c r="D234" s="55"/>
    </row>
    <row r="235" spans="1:4" ht="15" hidden="1" customHeight="1">
      <c r="A235" s="6"/>
      <c r="B235" s="60"/>
      <c r="C235" s="55"/>
      <c r="D235" s="55"/>
    </row>
    <row r="236" spans="1:4" ht="15" hidden="1" customHeight="1">
      <c r="A236" s="6"/>
      <c r="B236" s="60"/>
      <c r="C236" s="55"/>
      <c r="D236" s="55"/>
    </row>
    <row r="237" spans="1:4" ht="15" hidden="1" customHeight="1">
      <c r="A237" s="6"/>
      <c r="B237" s="60"/>
      <c r="C237" s="55"/>
      <c r="D237" s="55"/>
    </row>
    <row r="238" spans="1:4" ht="15" hidden="1" customHeight="1">
      <c r="A238" s="6"/>
      <c r="B238" s="60"/>
      <c r="C238" s="55"/>
      <c r="D238" s="55"/>
    </row>
    <row r="239" spans="1:4" ht="15" hidden="1" customHeight="1">
      <c r="A239" s="6"/>
      <c r="B239" s="60"/>
      <c r="C239" s="55"/>
      <c r="D239" s="55"/>
    </row>
    <row r="240" spans="1:4" ht="15" hidden="1" customHeight="1">
      <c r="A240" s="6"/>
      <c r="B240" s="60"/>
      <c r="C240" s="55"/>
      <c r="D240" s="55"/>
    </row>
    <row r="241" spans="1:4" ht="15" hidden="1" customHeight="1">
      <c r="A241" s="6"/>
      <c r="B241" s="60"/>
      <c r="C241" s="55"/>
      <c r="D241" s="55"/>
    </row>
    <row r="242" spans="1:4" ht="15" hidden="1" customHeight="1">
      <c r="A242" s="6"/>
      <c r="B242" s="60"/>
      <c r="C242" s="55"/>
      <c r="D242" s="55"/>
    </row>
    <row r="243" spans="1:4" ht="15" hidden="1" customHeight="1">
      <c r="A243" s="6"/>
      <c r="B243" s="60"/>
      <c r="C243" s="55"/>
      <c r="D243" s="55"/>
    </row>
    <row r="244" spans="1:4" ht="15" hidden="1" customHeight="1">
      <c r="A244" s="6"/>
      <c r="B244" s="60"/>
      <c r="C244" s="55"/>
      <c r="D244" s="55"/>
    </row>
    <row r="245" spans="1:4" ht="15" hidden="1" customHeight="1">
      <c r="A245" s="6"/>
      <c r="B245" s="60"/>
      <c r="C245" s="55"/>
      <c r="D245" s="55"/>
    </row>
    <row r="246" spans="1:4" ht="15" hidden="1" customHeight="1">
      <c r="A246" s="6"/>
      <c r="B246" s="60"/>
      <c r="C246" s="55"/>
      <c r="D246" s="55"/>
    </row>
    <row r="247" spans="1:4" ht="15" hidden="1" customHeight="1">
      <c r="A247" s="6"/>
      <c r="B247" s="60"/>
      <c r="C247" s="55"/>
      <c r="D247" s="55"/>
    </row>
    <row r="248" spans="1:4" ht="15" hidden="1" customHeight="1">
      <c r="A248" s="6"/>
      <c r="B248" s="60"/>
      <c r="C248" s="55"/>
      <c r="D248" s="55"/>
    </row>
    <row r="249" spans="1:4" ht="15" hidden="1" customHeight="1">
      <c r="A249" s="6"/>
      <c r="B249" s="60"/>
      <c r="C249" s="55"/>
      <c r="D249" s="55"/>
    </row>
    <row r="250" spans="1:4" ht="15" hidden="1" customHeight="1">
      <c r="A250" s="6"/>
      <c r="B250" s="60"/>
      <c r="C250" s="55"/>
      <c r="D250" s="55"/>
    </row>
    <row r="251" spans="1:4" ht="15" hidden="1" customHeight="1">
      <c r="A251" s="6"/>
      <c r="B251" s="60"/>
      <c r="C251" s="55"/>
      <c r="D251" s="55"/>
    </row>
    <row r="252" spans="1:4" ht="15" hidden="1" customHeight="1">
      <c r="A252" s="6"/>
      <c r="B252" s="60"/>
      <c r="C252" s="55"/>
      <c r="D252" s="55"/>
    </row>
    <row r="253" spans="1:4" ht="15" hidden="1" customHeight="1">
      <c r="A253" s="6"/>
      <c r="B253" s="60"/>
      <c r="C253" s="55"/>
      <c r="D253" s="55"/>
    </row>
    <row r="254" spans="1:4" ht="15" hidden="1" customHeight="1">
      <c r="A254" s="6"/>
      <c r="B254" s="60"/>
      <c r="C254" s="55"/>
      <c r="D254" s="55"/>
    </row>
    <row r="255" spans="1:4" ht="15" hidden="1" customHeight="1">
      <c r="A255" s="6"/>
      <c r="B255" s="60"/>
      <c r="C255" s="55"/>
      <c r="D255" s="55"/>
    </row>
    <row r="256" spans="1:4" ht="15" hidden="1" customHeight="1">
      <c r="A256" s="6"/>
      <c r="B256" s="60"/>
      <c r="C256" s="55"/>
      <c r="D256" s="55"/>
    </row>
    <row r="257" spans="1:4" ht="15" hidden="1" customHeight="1">
      <c r="A257" s="6"/>
      <c r="B257" s="60"/>
      <c r="C257" s="55"/>
      <c r="D257" s="55"/>
    </row>
    <row r="258" spans="1:4" ht="15" hidden="1" customHeight="1">
      <c r="A258" s="6"/>
      <c r="B258" s="60"/>
      <c r="C258" s="55"/>
      <c r="D258" s="55"/>
    </row>
    <row r="259" spans="1:4" ht="15" hidden="1" customHeight="1">
      <c r="A259" s="6"/>
      <c r="B259" s="60"/>
      <c r="C259" s="55"/>
      <c r="D259" s="55"/>
    </row>
    <row r="260" spans="1:4" ht="15" hidden="1" customHeight="1">
      <c r="A260" s="6"/>
      <c r="B260" s="60"/>
      <c r="C260" s="55"/>
      <c r="D260" s="55"/>
    </row>
    <row r="261" spans="1:4" ht="15" hidden="1" customHeight="1">
      <c r="A261" s="6"/>
      <c r="B261" s="60"/>
      <c r="C261" s="55"/>
      <c r="D261" s="55"/>
    </row>
    <row r="262" spans="1:4" ht="15" hidden="1" customHeight="1">
      <c r="A262" s="6"/>
      <c r="B262" s="60"/>
      <c r="C262" s="55"/>
      <c r="D262" s="55"/>
    </row>
    <row r="263" spans="1:4" ht="15" hidden="1" customHeight="1">
      <c r="A263" s="6"/>
      <c r="B263" s="60"/>
      <c r="C263" s="55"/>
      <c r="D263" s="55"/>
    </row>
    <row r="264" spans="1:4" ht="15" hidden="1" customHeight="1">
      <c r="A264" s="6"/>
      <c r="B264" s="60"/>
      <c r="C264" s="55"/>
      <c r="D264" s="55"/>
    </row>
    <row r="265" spans="1:4" ht="15" hidden="1" customHeight="1">
      <c r="A265" s="6"/>
      <c r="B265" s="60"/>
      <c r="C265" s="55"/>
      <c r="D265" s="55"/>
    </row>
    <row r="266" spans="1:4" ht="15" hidden="1" customHeight="1">
      <c r="A266" s="6"/>
      <c r="B266" s="60"/>
      <c r="C266" s="55"/>
      <c r="D266" s="55"/>
    </row>
    <row r="267" spans="1:4" ht="15" hidden="1" customHeight="1">
      <c r="A267" s="6"/>
      <c r="B267" s="60"/>
      <c r="C267" s="55"/>
      <c r="D267" s="55"/>
    </row>
    <row r="268" spans="1:4" ht="15" hidden="1" customHeight="1">
      <c r="A268" s="6"/>
      <c r="B268" s="60"/>
      <c r="C268" s="55"/>
      <c r="D268" s="55"/>
    </row>
    <row r="269" spans="1:4" ht="15" hidden="1" customHeight="1">
      <c r="A269" s="6"/>
      <c r="B269" s="60"/>
      <c r="C269" s="55"/>
      <c r="D269" s="55"/>
    </row>
    <row r="270" spans="1:4" ht="15" hidden="1" customHeight="1">
      <c r="A270" s="6"/>
      <c r="B270" s="60"/>
      <c r="C270" s="55"/>
      <c r="D270" s="55"/>
    </row>
    <row r="271" spans="1:4" ht="15" hidden="1" customHeight="1">
      <c r="A271" s="6"/>
      <c r="B271" s="60"/>
      <c r="C271" s="55"/>
      <c r="D271" s="55"/>
    </row>
    <row r="272" spans="1:4" ht="15" hidden="1" customHeight="1">
      <c r="A272" s="6"/>
      <c r="B272" s="60"/>
      <c r="C272" s="55"/>
      <c r="D272" s="55"/>
    </row>
    <row r="273" spans="1:4" ht="15" hidden="1" customHeight="1">
      <c r="A273" s="6"/>
      <c r="B273" s="60"/>
      <c r="C273" s="55"/>
      <c r="D273" s="55"/>
    </row>
    <row r="274" spans="1:4" ht="15" hidden="1" customHeight="1">
      <c r="A274" s="6"/>
      <c r="B274" s="60"/>
      <c r="C274" s="55"/>
      <c r="D274" s="55"/>
    </row>
    <row r="275" spans="1:4" ht="15" hidden="1" customHeight="1">
      <c r="A275" s="6"/>
      <c r="B275" s="60"/>
      <c r="C275" s="55"/>
      <c r="D275" s="55"/>
    </row>
    <row r="276" spans="1:4" ht="15" hidden="1" customHeight="1">
      <c r="A276" s="6"/>
      <c r="B276" s="60"/>
      <c r="C276" s="55"/>
      <c r="D276" s="55"/>
    </row>
    <row r="277" spans="1:4" ht="15" hidden="1" customHeight="1">
      <c r="A277" s="6"/>
      <c r="B277" s="60"/>
      <c r="C277" s="55"/>
      <c r="D277" s="55"/>
    </row>
    <row r="278" spans="1:4" ht="15" hidden="1" customHeight="1">
      <c r="A278" s="6"/>
      <c r="B278" s="60"/>
      <c r="C278" s="55"/>
      <c r="D278" s="55"/>
    </row>
    <row r="279" spans="1:4" ht="15" hidden="1" customHeight="1">
      <c r="A279" s="6"/>
      <c r="B279" s="60"/>
      <c r="C279" s="55"/>
      <c r="D279" s="55"/>
    </row>
    <row r="280" spans="1:4" ht="15" hidden="1" customHeight="1">
      <c r="A280" s="6"/>
      <c r="B280" s="60"/>
      <c r="C280" s="55"/>
      <c r="D280" s="55"/>
    </row>
    <row r="281" spans="1:4" ht="15" hidden="1" customHeight="1">
      <c r="A281" s="6"/>
      <c r="B281" s="60"/>
      <c r="C281" s="55"/>
      <c r="D281" s="55"/>
    </row>
    <row r="282" spans="1:4" ht="15" hidden="1" customHeight="1">
      <c r="A282" s="6"/>
      <c r="B282" s="60"/>
      <c r="C282" s="55"/>
      <c r="D282" s="55"/>
    </row>
    <row r="283" spans="1:4" ht="15" hidden="1" customHeight="1">
      <c r="A283" s="6"/>
      <c r="B283" s="60"/>
      <c r="C283" s="55"/>
      <c r="D283" s="55"/>
    </row>
    <row r="284" spans="1:4" ht="15" hidden="1" customHeight="1">
      <c r="A284" s="6"/>
      <c r="B284" s="60"/>
      <c r="C284" s="55"/>
      <c r="D284" s="55"/>
    </row>
    <row r="285" spans="1:4" ht="15" hidden="1" customHeight="1">
      <c r="A285" s="6"/>
      <c r="B285" s="60"/>
      <c r="C285" s="55"/>
      <c r="D285" s="55"/>
    </row>
    <row r="286" spans="1:4" ht="15" hidden="1" customHeight="1">
      <c r="A286" s="6"/>
      <c r="B286" s="60"/>
      <c r="C286" s="55"/>
      <c r="D286" s="55"/>
    </row>
    <row r="287" spans="1:4" ht="15" hidden="1" customHeight="1">
      <c r="A287" s="6"/>
      <c r="B287" s="60"/>
      <c r="C287" s="55"/>
      <c r="D287" s="55"/>
    </row>
    <row r="288" spans="1:4" ht="15" hidden="1" customHeight="1">
      <c r="A288" s="6"/>
      <c r="B288" s="60"/>
      <c r="C288" s="55"/>
      <c r="D288" s="55"/>
    </row>
    <row r="289" spans="1:4" ht="15" hidden="1" customHeight="1">
      <c r="A289" s="6"/>
      <c r="B289" s="60"/>
      <c r="C289" s="55"/>
      <c r="D289" s="55"/>
    </row>
    <row r="290" spans="1:4" ht="15" hidden="1" customHeight="1">
      <c r="A290" s="6"/>
      <c r="B290" s="60"/>
      <c r="C290" s="55"/>
      <c r="D290" s="55"/>
    </row>
    <row r="291" spans="1:4" ht="15" hidden="1" customHeight="1">
      <c r="A291" s="6"/>
      <c r="B291" s="60"/>
      <c r="C291" s="55"/>
      <c r="D291" s="55"/>
    </row>
    <row r="292" spans="1:4" ht="15" hidden="1" customHeight="1">
      <c r="A292" s="6"/>
      <c r="B292" s="60"/>
      <c r="C292" s="55"/>
      <c r="D292" s="55"/>
    </row>
    <row r="293" spans="1:4" ht="15" hidden="1" customHeight="1">
      <c r="A293" s="6"/>
      <c r="B293" s="60"/>
      <c r="C293" s="55"/>
      <c r="D293" s="55"/>
    </row>
    <row r="294" spans="1:4" ht="15" hidden="1" customHeight="1">
      <c r="A294" s="6"/>
      <c r="B294" s="60"/>
      <c r="C294" s="55"/>
      <c r="D294" s="55"/>
    </row>
    <row r="295" spans="1:4" ht="15" hidden="1" customHeight="1">
      <c r="A295" s="6"/>
      <c r="B295" s="60"/>
      <c r="C295" s="55"/>
      <c r="D295" s="55"/>
    </row>
    <row r="296" spans="1:4" ht="15" hidden="1" customHeight="1">
      <c r="A296" s="6"/>
      <c r="B296" s="60"/>
      <c r="C296" s="55"/>
      <c r="D296" s="55"/>
    </row>
    <row r="297" spans="1:4" ht="15" hidden="1" customHeight="1">
      <c r="A297" s="6"/>
      <c r="B297" s="60"/>
      <c r="C297" s="55"/>
      <c r="D297" s="55"/>
    </row>
    <row r="298" spans="1:4" ht="15" hidden="1" customHeight="1">
      <c r="A298" s="6"/>
      <c r="B298" s="60"/>
      <c r="C298" s="55"/>
      <c r="D298" s="55"/>
    </row>
    <row r="299" spans="1:4" ht="15" hidden="1" customHeight="1">
      <c r="A299" s="6"/>
      <c r="B299" s="60"/>
      <c r="C299" s="55"/>
      <c r="D299" s="55"/>
    </row>
    <row r="300" spans="1:4" ht="15" hidden="1" customHeight="1">
      <c r="A300" s="6"/>
      <c r="B300" s="60"/>
      <c r="C300" s="55"/>
      <c r="D300" s="55"/>
    </row>
    <row r="301" spans="1:4" ht="15" hidden="1" customHeight="1">
      <c r="A301" s="6"/>
      <c r="B301" s="60"/>
      <c r="C301" s="55"/>
      <c r="D301" s="55"/>
    </row>
    <row r="302" spans="1:4" ht="15" hidden="1" customHeight="1">
      <c r="A302" s="6"/>
      <c r="B302" s="60"/>
      <c r="C302" s="55"/>
      <c r="D302" s="55"/>
    </row>
    <row r="303" spans="1:4" ht="15" hidden="1" customHeight="1">
      <c r="A303" s="6"/>
      <c r="B303" s="60"/>
      <c r="C303" s="55"/>
      <c r="D303" s="55"/>
    </row>
    <row r="304" spans="1:4" ht="15" hidden="1" customHeight="1">
      <c r="A304" s="6"/>
      <c r="B304" s="60"/>
      <c r="C304" s="55"/>
      <c r="D304" s="55"/>
    </row>
    <row r="305" spans="1:4" ht="15" hidden="1" customHeight="1">
      <c r="A305" s="6"/>
      <c r="B305" s="60"/>
      <c r="C305" s="55"/>
      <c r="D305" s="55"/>
    </row>
    <row r="306" spans="1:4" ht="15" hidden="1" customHeight="1">
      <c r="A306" s="6"/>
      <c r="B306" s="60"/>
      <c r="C306" s="55"/>
      <c r="D306" s="55"/>
    </row>
    <row r="307" spans="1:4" ht="15" hidden="1" customHeight="1">
      <c r="A307" s="6"/>
      <c r="B307" s="60"/>
      <c r="C307" s="55"/>
      <c r="D307" s="55"/>
    </row>
    <row r="308" spans="1:4" ht="15" hidden="1" customHeight="1">
      <c r="A308" s="6"/>
      <c r="B308" s="60"/>
      <c r="C308" s="55"/>
      <c r="D308" s="55"/>
    </row>
    <row r="309" spans="1:4" ht="15" hidden="1" customHeight="1">
      <c r="A309" s="6"/>
      <c r="B309" s="60"/>
      <c r="C309" s="55"/>
      <c r="D309" s="55"/>
    </row>
    <row r="310" spans="1:4" ht="15" hidden="1" customHeight="1">
      <c r="A310" s="6"/>
      <c r="B310" s="60"/>
      <c r="C310" s="55"/>
      <c r="D310" s="55"/>
    </row>
    <row r="311" spans="1:4" ht="15" hidden="1" customHeight="1">
      <c r="A311" s="6"/>
      <c r="B311" s="60"/>
      <c r="C311" s="55"/>
      <c r="D311" s="55"/>
    </row>
    <row r="312" spans="1:4" ht="15" hidden="1" customHeight="1">
      <c r="A312" s="6"/>
      <c r="B312" s="60"/>
      <c r="C312" s="55"/>
      <c r="D312" s="55"/>
    </row>
    <row r="313" spans="1:4" ht="15" hidden="1" customHeight="1">
      <c r="A313" s="6"/>
      <c r="B313" s="60"/>
      <c r="C313" s="55"/>
      <c r="D313" s="55"/>
    </row>
    <row r="314" spans="1:4" ht="15" hidden="1" customHeight="1">
      <c r="A314" s="6"/>
      <c r="B314" s="60"/>
      <c r="C314" s="55"/>
      <c r="D314" s="55"/>
    </row>
    <row r="315" spans="1:4" ht="15" hidden="1" customHeight="1">
      <c r="A315" s="6"/>
      <c r="B315" s="60"/>
      <c r="C315" s="55"/>
      <c r="D315" s="55"/>
    </row>
    <row r="316" spans="1:4" ht="15" hidden="1" customHeight="1">
      <c r="A316" s="6"/>
      <c r="B316" s="60"/>
      <c r="C316" s="55"/>
      <c r="D316" s="55"/>
    </row>
    <row r="317" spans="1:4" ht="15" hidden="1" customHeight="1">
      <c r="A317" s="6"/>
      <c r="B317" s="60"/>
      <c r="C317" s="55"/>
      <c r="D317" s="55"/>
    </row>
    <row r="318" spans="1:4" ht="15" hidden="1" customHeight="1">
      <c r="A318" s="6"/>
      <c r="B318" s="60"/>
      <c r="C318" s="55"/>
      <c r="D318" s="55"/>
    </row>
    <row r="319" spans="1:4" ht="15" hidden="1" customHeight="1">
      <c r="A319" s="6"/>
      <c r="B319" s="60"/>
      <c r="C319" s="55"/>
      <c r="D319" s="55"/>
    </row>
    <row r="320" spans="1:4" ht="15" hidden="1" customHeight="1">
      <c r="A320" s="6"/>
      <c r="B320" s="60"/>
      <c r="C320" s="55"/>
      <c r="D320" s="55"/>
    </row>
    <row r="321" spans="1:4" ht="15" hidden="1" customHeight="1">
      <c r="A321" s="6"/>
      <c r="B321" s="60"/>
      <c r="C321" s="55"/>
      <c r="D321" s="55"/>
    </row>
    <row r="322" spans="1:4" ht="15" hidden="1" customHeight="1">
      <c r="A322" s="6"/>
      <c r="B322" s="60"/>
      <c r="C322" s="55"/>
      <c r="D322" s="55"/>
    </row>
    <row r="323" spans="1:4" ht="15" hidden="1" customHeight="1">
      <c r="A323" s="6"/>
      <c r="B323" s="60"/>
      <c r="C323" s="55"/>
      <c r="D323" s="55"/>
    </row>
    <row r="324" spans="1:4" ht="15" hidden="1" customHeight="1">
      <c r="A324" s="6"/>
      <c r="B324" s="60"/>
      <c r="C324" s="55"/>
      <c r="D324" s="55"/>
    </row>
    <row r="325" spans="1:4" ht="15" hidden="1" customHeight="1">
      <c r="A325" s="6"/>
      <c r="B325" s="60"/>
      <c r="C325" s="55"/>
      <c r="D325" s="55"/>
    </row>
    <row r="326" spans="1:4" ht="15" hidden="1" customHeight="1">
      <c r="A326" s="6"/>
      <c r="B326" s="60"/>
      <c r="C326" s="55"/>
      <c r="D326" s="55"/>
    </row>
    <row r="327" spans="1:4" ht="15" hidden="1" customHeight="1">
      <c r="A327" s="6"/>
      <c r="B327" s="60"/>
      <c r="C327" s="55"/>
      <c r="D327" s="55"/>
    </row>
    <row r="328" spans="1:4" ht="15" hidden="1" customHeight="1">
      <c r="A328" s="6"/>
      <c r="B328" s="60"/>
      <c r="C328" s="55"/>
      <c r="D328" s="55"/>
    </row>
    <row r="329" spans="1:4" ht="15" hidden="1" customHeight="1">
      <c r="A329" s="6"/>
      <c r="B329" s="60"/>
      <c r="C329" s="55"/>
      <c r="D329" s="55"/>
    </row>
    <row r="330" spans="1:4" ht="15" hidden="1" customHeight="1">
      <c r="A330" s="6"/>
      <c r="B330" s="60"/>
      <c r="C330" s="55"/>
      <c r="D330" s="55"/>
    </row>
    <row r="331" spans="1:4" ht="15" hidden="1" customHeight="1">
      <c r="A331" s="6"/>
      <c r="B331" s="60"/>
      <c r="C331" s="55"/>
      <c r="D331" s="55"/>
    </row>
    <row r="332" spans="1:4" ht="15" hidden="1" customHeight="1">
      <c r="A332" s="6"/>
      <c r="B332" s="60"/>
      <c r="C332" s="55"/>
      <c r="D332" s="55"/>
    </row>
    <row r="333" spans="1:4" ht="15" hidden="1" customHeight="1">
      <c r="A333" s="6"/>
      <c r="B333" s="60"/>
      <c r="C333" s="55"/>
      <c r="D333" s="55"/>
    </row>
    <row r="334" spans="1:4" ht="15" hidden="1" customHeight="1">
      <c r="A334" s="6"/>
      <c r="B334" s="60"/>
      <c r="C334" s="55"/>
      <c r="D334" s="55"/>
    </row>
    <row r="335" spans="1:4" ht="15" hidden="1" customHeight="1">
      <c r="A335" s="6"/>
      <c r="B335" s="60"/>
      <c r="C335" s="55"/>
      <c r="D335" s="55"/>
    </row>
    <row r="336" spans="1:4" ht="15" hidden="1" customHeight="1">
      <c r="A336" s="6"/>
      <c r="B336" s="60"/>
      <c r="C336" s="55"/>
      <c r="D336" s="55"/>
    </row>
    <row r="337" spans="1:4" ht="15" hidden="1" customHeight="1">
      <c r="A337" s="6"/>
      <c r="B337" s="60"/>
      <c r="C337" s="55"/>
      <c r="D337" s="55"/>
    </row>
    <row r="338" spans="1:4" ht="15" hidden="1" customHeight="1">
      <c r="A338" s="6"/>
      <c r="B338" s="60"/>
      <c r="C338" s="55"/>
      <c r="D338" s="55"/>
    </row>
    <row r="339" spans="1:4" ht="15" hidden="1" customHeight="1">
      <c r="A339" s="6"/>
      <c r="B339" s="60"/>
      <c r="C339" s="55"/>
      <c r="D339" s="55"/>
    </row>
    <row r="340" spans="1:4" ht="15" hidden="1" customHeight="1">
      <c r="A340" s="6"/>
      <c r="B340" s="60"/>
      <c r="C340" s="55"/>
      <c r="D340" s="55"/>
    </row>
    <row r="341" spans="1:4" ht="15" hidden="1" customHeight="1">
      <c r="A341" s="6"/>
      <c r="B341" s="60"/>
      <c r="C341" s="55"/>
      <c r="D341" s="55"/>
    </row>
    <row r="342" spans="1:4" ht="15" hidden="1" customHeight="1">
      <c r="A342" s="6"/>
      <c r="B342" s="60"/>
      <c r="C342" s="55"/>
      <c r="D342" s="55"/>
    </row>
    <row r="343" spans="1:4" ht="15" hidden="1" customHeight="1">
      <c r="A343" s="6"/>
      <c r="B343" s="60"/>
      <c r="C343" s="55"/>
      <c r="D343" s="55"/>
    </row>
    <row r="344" spans="1:4" ht="15" hidden="1" customHeight="1">
      <c r="A344" s="6"/>
      <c r="B344" s="60"/>
      <c r="C344" s="55"/>
      <c r="D344" s="55"/>
    </row>
    <row r="345" spans="1:4" ht="15" hidden="1" customHeight="1">
      <c r="A345" s="6"/>
      <c r="B345" s="60"/>
      <c r="C345" s="55"/>
      <c r="D345" s="55"/>
    </row>
    <row r="346" spans="1:4" ht="15" hidden="1" customHeight="1">
      <c r="A346" s="6"/>
      <c r="B346" s="60"/>
      <c r="C346" s="55"/>
      <c r="D346" s="55"/>
    </row>
    <row r="347" spans="1:4" ht="15" hidden="1" customHeight="1">
      <c r="A347" s="6"/>
      <c r="B347" s="60"/>
      <c r="C347" s="55"/>
      <c r="D347" s="55"/>
    </row>
    <row r="348" spans="1:4" ht="15" hidden="1" customHeight="1">
      <c r="A348" s="6"/>
      <c r="B348" s="60"/>
      <c r="C348" s="55"/>
      <c r="D348" s="55"/>
    </row>
    <row r="349" spans="1:4" ht="15" hidden="1" customHeight="1">
      <c r="A349" s="6"/>
      <c r="B349" s="60"/>
      <c r="C349" s="55"/>
      <c r="D349" s="55"/>
    </row>
    <row r="350" spans="1:4" ht="15" hidden="1" customHeight="1">
      <c r="A350" s="6"/>
      <c r="B350" s="60"/>
      <c r="C350" s="55"/>
      <c r="D350" s="55"/>
    </row>
    <row r="351" spans="1:4" ht="15" hidden="1" customHeight="1">
      <c r="A351" s="6"/>
      <c r="B351" s="60"/>
      <c r="C351" s="55"/>
      <c r="D351" s="55"/>
    </row>
    <row r="352" spans="1:4" ht="15" hidden="1" customHeight="1">
      <c r="A352" s="6"/>
      <c r="B352" s="60"/>
      <c r="C352" s="55"/>
      <c r="D352" s="55"/>
    </row>
    <row r="353" spans="1:4" ht="15" hidden="1" customHeight="1">
      <c r="A353" s="6"/>
      <c r="B353" s="60"/>
      <c r="C353" s="55"/>
      <c r="D353" s="55"/>
    </row>
    <row r="354" spans="1:4" ht="15" hidden="1" customHeight="1">
      <c r="A354" s="6"/>
      <c r="B354" s="60"/>
      <c r="C354" s="55"/>
      <c r="D354" s="55"/>
    </row>
    <row r="355" spans="1:4" ht="15" hidden="1" customHeight="1">
      <c r="A355" s="6"/>
      <c r="B355" s="60"/>
      <c r="C355" s="55"/>
      <c r="D355" s="55"/>
    </row>
    <row r="356" spans="1:4" ht="15" hidden="1" customHeight="1">
      <c r="A356" s="6"/>
      <c r="B356" s="60"/>
      <c r="C356" s="55"/>
      <c r="D356" s="55"/>
    </row>
    <row r="357" spans="1:4" ht="15" hidden="1" customHeight="1">
      <c r="A357" s="6"/>
      <c r="B357" s="60"/>
      <c r="C357" s="55"/>
      <c r="D357" s="55"/>
    </row>
    <row r="358" spans="1:4" ht="15" hidden="1" customHeight="1">
      <c r="A358" s="6"/>
      <c r="B358" s="60"/>
      <c r="C358" s="55"/>
      <c r="D358" s="55"/>
    </row>
    <row r="359" spans="1:4" ht="15" hidden="1" customHeight="1">
      <c r="A359" s="6"/>
      <c r="B359" s="60"/>
      <c r="C359" s="55"/>
      <c r="D359" s="55"/>
    </row>
    <row r="360" spans="1:4" ht="15" hidden="1" customHeight="1">
      <c r="A360" s="6"/>
      <c r="B360" s="60"/>
      <c r="C360" s="55"/>
      <c r="D360" s="55"/>
    </row>
    <row r="361" spans="1:4" ht="15" hidden="1" customHeight="1">
      <c r="A361" s="6"/>
      <c r="B361" s="60"/>
      <c r="C361" s="55"/>
      <c r="D361" s="55"/>
    </row>
    <row r="362" spans="1:4" ht="15" hidden="1" customHeight="1">
      <c r="A362" s="6"/>
      <c r="B362" s="60"/>
      <c r="C362" s="55"/>
      <c r="D362" s="55"/>
    </row>
    <row r="363" spans="1:4" ht="15" hidden="1" customHeight="1">
      <c r="A363" s="6"/>
      <c r="B363" s="60"/>
      <c r="C363" s="55"/>
      <c r="D363" s="55"/>
    </row>
    <row r="364" spans="1:4" ht="15" hidden="1" customHeight="1">
      <c r="A364" s="6"/>
      <c r="B364" s="60"/>
      <c r="C364" s="55"/>
      <c r="D364" s="55"/>
    </row>
    <row r="365" spans="1:4" ht="15" hidden="1" customHeight="1">
      <c r="A365" s="6"/>
      <c r="B365" s="60"/>
      <c r="C365" s="55"/>
      <c r="D365" s="55"/>
    </row>
    <row r="366" spans="1:4" ht="15" hidden="1" customHeight="1">
      <c r="A366" s="6"/>
      <c r="B366" s="60"/>
      <c r="C366" s="55"/>
      <c r="D366" s="55"/>
    </row>
    <row r="367" spans="1:4" ht="15" hidden="1" customHeight="1">
      <c r="A367" s="6"/>
      <c r="B367" s="60"/>
      <c r="C367" s="55"/>
      <c r="D367" s="55"/>
    </row>
    <row r="368" spans="1:4" ht="15" hidden="1" customHeight="1">
      <c r="A368" s="6"/>
      <c r="B368" s="60"/>
      <c r="C368" s="55"/>
      <c r="D368" s="55"/>
    </row>
    <row r="369" spans="1:4" ht="15" hidden="1" customHeight="1">
      <c r="A369" s="6"/>
      <c r="B369" s="60"/>
      <c r="C369" s="55"/>
      <c r="D369" s="55"/>
    </row>
    <row r="370" spans="1:4" ht="15" hidden="1" customHeight="1">
      <c r="A370" s="6"/>
      <c r="B370" s="60"/>
      <c r="C370" s="55"/>
      <c r="D370" s="55"/>
    </row>
    <row r="371" spans="1:4" ht="15" hidden="1" customHeight="1">
      <c r="A371" s="6"/>
      <c r="B371" s="60"/>
      <c r="C371" s="55"/>
      <c r="D371" s="55"/>
    </row>
    <row r="372" spans="1:4" ht="15" hidden="1" customHeight="1">
      <c r="A372" s="6"/>
      <c r="B372" s="60"/>
      <c r="C372" s="55"/>
      <c r="D372" s="55"/>
    </row>
    <row r="373" spans="1:4" ht="15" hidden="1" customHeight="1">
      <c r="A373" s="6"/>
      <c r="B373" s="60"/>
      <c r="C373" s="55"/>
      <c r="D373" s="55"/>
    </row>
    <row r="374" spans="1:4" ht="15" hidden="1" customHeight="1">
      <c r="A374" s="6"/>
      <c r="B374" s="60"/>
      <c r="C374" s="55"/>
      <c r="D374" s="55"/>
    </row>
    <row r="375" spans="1:4" ht="15" hidden="1" customHeight="1">
      <c r="A375" s="6"/>
      <c r="B375" s="60"/>
      <c r="C375" s="55"/>
      <c r="D375" s="55"/>
    </row>
    <row r="376" spans="1:4" ht="15" hidden="1" customHeight="1">
      <c r="A376" s="6"/>
      <c r="B376" s="60"/>
      <c r="C376" s="55"/>
      <c r="D376" s="55"/>
    </row>
    <row r="377" spans="1:4" ht="15" hidden="1" customHeight="1">
      <c r="A377" s="6"/>
      <c r="B377" s="60"/>
      <c r="C377" s="55"/>
      <c r="D377" s="55"/>
    </row>
    <row r="378" spans="1:4" ht="15" hidden="1" customHeight="1">
      <c r="A378" s="6"/>
      <c r="B378" s="60"/>
      <c r="C378" s="55"/>
      <c r="D378" s="55"/>
    </row>
    <row r="379" spans="1:4" ht="15" hidden="1" customHeight="1">
      <c r="A379" s="6"/>
      <c r="B379" s="60"/>
      <c r="C379" s="55"/>
      <c r="D379" s="55"/>
    </row>
    <row r="380" spans="1:4" ht="15" hidden="1" customHeight="1">
      <c r="A380" s="6"/>
      <c r="B380" s="60"/>
      <c r="C380" s="55"/>
      <c r="D380" s="55"/>
    </row>
    <row r="381" spans="1:4" ht="15" hidden="1" customHeight="1">
      <c r="A381" s="6"/>
      <c r="B381" s="60"/>
      <c r="C381" s="55"/>
      <c r="D381" s="55"/>
    </row>
    <row r="382" spans="1:4" ht="15" hidden="1" customHeight="1">
      <c r="A382" s="6"/>
      <c r="B382" s="60"/>
      <c r="C382" s="55"/>
      <c r="D382" s="55"/>
    </row>
    <row r="383" spans="1:4" ht="15" hidden="1" customHeight="1">
      <c r="A383" s="6"/>
      <c r="B383" s="60"/>
      <c r="C383" s="55"/>
      <c r="D383" s="55"/>
    </row>
    <row r="384" spans="1:4" ht="15" hidden="1" customHeight="1">
      <c r="A384" s="6"/>
      <c r="B384" s="60"/>
      <c r="C384" s="55"/>
      <c r="D384" s="55"/>
    </row>
    <row r="385" spans="1:4" ht="15" hidden="1" customHeight="1">
      <c r="A385" s="6"/>
      <c r="B385" s="60"/>
      <c r="C385" s="55"/>
      <c r="D385" s="55"/>
    </row>
    <row r="386" spans="1:4" ht="15" hidden="1" customHeight="1">
      <c r="A386" s="6"/>
      <c r="B386" s="60"/>
      <c r="C386" s="55"/>
      <c r="D386" s="55"/>
    </row>
    <row r="387" spans="1:4" ht="15" hidden="1" customHeight="1">
      <c r="A387" s="6"/>
      <c r="B387" s="60"/>
      <c r="C387" s="55"/>
      <c r="D387" s="55"/>
    </row>
    <row r="388" spans="1:4" ht="15" hidden="1" customHeight="1">
      <c r="A388" s="6"/>
      <c r="B388" s="60"/>
      <c r="C388" s="55"/>
      <c r="D388" s="55"/>
    </row>
    <row r="389" spans="1:4" ht="15" hidden="1" customHeight="1">
      <c r="A389" s="6"/>
      <c r="B389" s="60"/>
      <c r="C389" s="55"/>
      <c r="D389" s="55"/>
    </row>
    <row r="390" spans="1:4" ht="15" hidden="1" customHeight="1">
      <c r="A390" s="6"/>
      <c r="B390" s="60"/>
      <c r="C390" s="55"/>
      <c r="D390" s="55"/>
    </row>
    <row r="391" spans="1:4" ht="15" hidden="1" customHeight="1">
      <c r="A391" s="6"/>
      <c r="B391" s="60"/>
      <c r="C391" s="55"/>
      <c r="D391" s="55"/>
    </row>
    <row r="392" spans="1:4" ht="15" hidden="1" customHeight="1">
      <c r="A392" s="6"/>
      <c r="B392" s="60"/>
      <c r="C392" s="55"/>
      <c r="D392" s="55"/>
    </row>
    <row r="393" spans="1:4" ht="15" hidden="1" customHeight="1">
      <c r="A393" s="6"/>
      <c r="B393" s="60"/>
      <c r="C393" s="55"/>
      <c r="D393" s="55"/>
    </row>
    <row r="394" spans="1:4" ht="15" hidden="1" customHeight="1">
      <c r="A394" s="6"/>
      <c r="B394" s="60"/>
      <c r="C394" s="55"/>
      <c r="D394" s="55"/>
    </row>
    <row r="395" spans="1:4" ht="15" hidden="1" customHeight="1">
      <c r="A395" s="6"/>
      <c r="B395" s="60"/>
      <c r="C395" s="55"/>
      <c r="D395" s="55"/>
    </row>
    <row r="396" spans="1:4" ht="15" hidden="1" customHeight="1">
      <c r="A396" s="6"/>
      <c r="B396" s="60"/>
      <c r="C396" s="55"/>
      <c r="D396" s="55"/>
    </row>
    <row r="397" spans="1:4" ht="15" hidden="1" customHeight="1">
      <c r="A397" s="6"/>
      <c r="B397" s="60"/>
      <c r="C397" s="55"/>
      <c r="D397" s="55"/>
    </row>
    <row r="398" spans="1:4" ht="15" hidden="1" customHeight="1">
      <c r="A398" s="6"/>
      <c r="B398" s="60"/>
      <c r="C398" s="55"/>
      <c r="D398" s="55"/>
    </row>
    <row r="399" spans="1:4" ht="15" hidden="1" customHeight="1">
      <c r="A399" s="6"/>
      <c r="B399" s="60"/>
      <c r="C399" s="55"/>
      <c r="D399" s="55"/>
    </row>
    <row r="400" spans="1:4" ht="15" hidden="1" customHeight="1">
      <c r="A400" s="6"/>
      <c r="B400" s="60"/>
      <c r="C400" s="55"/>
      <c r="D400" s="55"/>
    </row>
    <row r="401" spans="1:4" ht="15" hidden="1" customHeight="1">
      <c r="A401" s="6"/>
      <c r="B401" s="60"/>
      <c r="C401" s="55"/>
      <c r="D401" s="55"/>
    </row>
    <row r="402" spans="1:4" ht="15" hidden="1" customHeight="1">
      <c r="A402" s="6"/>
      <c r="B402" s="60"/>
      <c r="C402" s="55"/>
      <c r="D402" s="55"/>
    </row>
    <row r="403" spans="1:4" ht="15" hidden="1" customHeight="1">
      <c r="A403" s="6"/>
      <c r="B403" s="60"/>
      <c r="C403" s="55"/>
      <c r="D403" s="55"/>
    </row>
    <row r="404" spans="1:4" ht="15" hidden="1" customHeight="1">
      <c r="A404" s="6"/>
      <c r="B404" s="60"/>
      <c r="C404" s="55"/>
      <c r="D404" s="55"/>
    </row>
    <row r="405" spans="1:4" ht="15" hidden="1" customHeight="1">
      <c r="A405" s="6"/>
      <c r="B405" s="60"/>
      <c r="C405" s="55"/>
      <c r="D405" s="55"/>
    </row>
    <row r="406" spans="1:4" ht="15" hidden="1" customHeight="1">
      <c r="A406" s="6"/>
      <c r="B406" s="60"/>
      <c r="C406" s="55"/>
      <c r="D406" s="55"/>
    </row>
    <row r="407" spans="1:4" ht="15" hidden="1" customHeight="1">
      <c r="A407" s="6"/>
      <c r="B407" s="60"/>
      <c r="C407" s="55"/>
      <c r="D407" s="55"/>
    </row>
    <row r="408" spans="1:4" ht="15" hidden="1" customHeight="1">
      <c r="A408" s="6"/>
      <c r="B408" s="60"/>
      <c r="C408" s="55"/>
      <c r="D408" s="55"/>
    </row>
    <row r="409" spans="1:4" ht="15" hidden="1" customHeight="1">
      <c r="A409" s="6"/>
      <c r="B409" s="60"/>
      <c r="C409" s="55"/>
      <c r="D409" s="55"/>
    </row>
    <row r="410" spans="1:4" ht="15" hidden="1" customHeight="1">
      <c r="A410" s="6"/>
      <c r="B410" s="60"/>
      <c r="C410" s="55"/>
      <c r="D410" s="55"/>
    </row>
    <row r="411" spans="1:4" ht="15" hidden="1" customHeight="1">
      <c r="A411" s="6"/>
      <c r="B411" s="60"/>
      <c r="C411" s="55"/>
      <c r="D411" s="55"/>
    </row>
    <row r="412" spans="1:4" ht="15" hidden="1" customHeight="1">
      <c r="A412" s="6"/>
      <c r="B412" s="60"/>
      <c r="C412" s="55"/>
      <c r="D412" s="55"/>
    </row>
    <row r="413" spans="1:4" ht="15" hidden="1" customHeight="1">
      <c r="A413" s="6"/>
      <c r="B413" s="60"/>
      <c r="C413" s="55"/>
      <c r="D413" s="55"/>
    </row>
    <row r="414" spans="1:4" ht="15" hidden="1" customHeight="1">
      <c r="A414" s="6"/>
      <c r="B414" s="60"/>
      <c r="C414" s="55"/>
      <c r="D414" s="55"/>
    </row>
    <row r="415" spans="1:4" ht="15" hidden="1" customHeight="1">
      <c r="A415" s="6"/>
      <c r="B415" s="60"/>
      <c r="C415" s="55"/>
      <c r="D415" s="55"/>
    </row>
    <row r="416" spans="1:4" ht="15" hidden="1" customHeight="1">
      <c r="A416" s="6"/>
      <c r="B416" s="60"/>
      <c r="C416" s="55"/>
      <c r="D416" s="55"/>
    </row>
    <row r="417" spans="1:4" ht="15" hidden="1" customHeight="1">
      <c r="A417" s="6"/>
      <c r="B417" s="60"/>
      <c r="C417" s="55"/>
      <c r="D417" s="55"/>
    </row>
    <row r="418" spans="1:4" ht="15" hidden="1" customHeight="1">
      <c r="A418" s="6"/>
      <c r="B418" s="60"/>
      <c r="C418" s="55"/>
      <c r="D418" s="55"/>
    </row>
    <row r="419" spans="1:4" ht="15" hidden="1" customHeight="1">
      <c r="A419" s="6"/>
      <c r="B419" s="60"/>
      <c r="C419" s="55"/>
      <c r="D419" s="55"/>
    </row>
    <row r="420" spans="1:4" ht="15" hidden="1" customHeight="1">
      <c r="A420" s="6"/>
      <c r="B420" s="60"/>
      <c r="C420" s="55"/>
      <c r="D420" s="55"/>
    </row>
    <row r="421" spans="1:4" ht="15" hidden="1" customHeight="1">
      <c r="A421" s="6"/>
      <c r="B421" s="60"/>
      <c r="C421" s="55"/>
      <c r="D421" s="55"/>
    </row>
    <row r="422" spans="1:4" ht="15" hidden="1" customHeight="1">
      <c r="A422" s="6"/>
      <c r="B422" s="60"/>
      <c r="C422" s="55"/>
      <c r="D422" s="55"/>
    </row>
    <row r="423" spans="1:4" ht="15" hidden="1" customHeight="1">
      <c r="A423" s="6"/>
      <c r="B423" s="60"/>
      <c r="C423" s="55"/>
      <c r="D423" s="55"/>
    </row>
    <row r="424" spans="1:4" ht="15" hidden="1" customHeight="1">
      <c r="A424" s="6"/>
      <c r="B424" s="60"/>
      <c r="C424" s="55"/>
      <c r="D424" s="55"/>
    </row>
    <row r="425" spans="1:4" ht="15" hidden="1" customHeight="1">
      <c r="A425" s="6"/>
      <c r="B425" s="60"/>
      <c r="C425" s="55"/>
      <c r="D425" s="55"/>
    </row>
    <row r="426" spans="1:4" ht="15" hidden="1" customHeight="1">
      <c r="A426" s="6"/>
      <c r="B426" s="60"/>
      <c r="C426" s="55"/>
      <c r="D426" s="55"/>
    </row>
    <row r="427" spans="1:4" ht="15" hidden="1" customHeight="1">
      <c r="A427" s="6"/>
      <c r="B427" s="60"/>
      <c r="C427" s="55"/>
      <c r="D427" s="55"/>
    </row>
    <row r="428" spans="1:4" ht="15" hidden="1" customHeight="1">
      <c r="A428" s="6"/>
      <c r="B428" s="60"/>
      <c r="C428" s="55"/>
      <c r="D428" s="55"/>
    </row>
    <row r="429" spans="1:4" ht="15" hidden="1" customHeight="1">
      <c r="A429" s="6"/>
      <c r="B429" s="60"/>
      <c r="C429" s="55"/>
      <c r="D429" s="55"/>
    </row>
    <row r="430" spans="1:4" ht="15" hidden="1" customHeight="1">
      <c r="A430" s="6"/>
      <c r="B430" s="60"/>
      <c r="C430" s="55"/>
      <c r="D430" s="55"/>
    </row>
    <row r="431" spans="1:4" ht="15" hidden="1" customHeight="1">
      <c r="A431" s="6"/>
      <c r="B431" s="60"/>
      <c r="C431" s="55"/>
      <c r="D431" s="55"/>
    </row>
    <row r="432" spans="1:4" ht="15" hidden="1" customHeight="1">
      <c r="A432" s="6"/>
      <c r="B432" s="60"/>
      <c r="C432" s="55"/>
      <c r="D432" s="55"/>
    </row>
    <row r="433" spans="1:4" ht="15" hidden="1" customHeight="1">
      <c r="A433" s="6"/>
      <c r="B433" s="60"/>
      <c r="C433" s="55"/>
      <c r="D433" s="55"/>
    </row>
    <row r="434" spans="1:4" ht="15" hidden="1" customHeight="1">
      <c r="A434" s="6"/>
      <c r="B434" s="60"/>
      <c r="C434" s="55"/>
      <c r="D434" s="55"/>
    </row>
    <row r="435" spans="1:4" ht="15" hidden="1" customHeight="1">
      <c r="A435" s="6"/>
      <c r="B435" s="60"/>
      <c r="C435" s="55"/>
      <c r="D435" s="55"/>
    </row>
    <row r="436" spans="1:4" ht="15" hidden="1" customHeight="1">
      <c r="A436" s="6"/>
      <c r="B436" s="60"/>
      <c r="C436" s="55"/>
      <c r="D436" s="55"/>
    </row>
    <row r="437" spans="1:4" ht="15" hidden="1" customHeight="1">
      <c r="A437" s="6"/>
      <c r="B437" s="60"/>
      <c r="C437" s="55"/>
      <c r="D437" s="55"/>
    </row>
    <row r="438" spans="1:4" ht="15" hidden="1" customHeight="1">
      <c r="A438" s="6"/>
      <c r="B438" s="60"/>
      <c r="C438" s="55"/>
      <c r="D438" s="55"/>
    </row>
    <row r="439" spans="1:4" ht="15" hidden="1" customHeight="1">
      <c r="A439" s="6"/>
      <c r="B439" s="60"/>
      <c r="C439" s="55"/>
      <c r="D439" s="55"/>
    </row>
    <row r="440" spans="1:4" ht="15" hidden="1" customHeight="1">
      <c r="A440" s="6"/>
      <c r="B440" s="60"/>
      <c r="C440" s="55"/>
      <c r="D440" s="55"/>
    </row>
    <row r="441" spans="1:4" ht="15" hidden="1" customHeight="1">
      <c r="A441" s="6"/>
      <c r="B441" s="60"/>
      <c r="C441" s="55"/>
      <c r="D441" s="55"/>
    </row>
    <row r="442" spans="1:4" ht="15" hidden="1" customHeight="1">
      <c r="A442" s="6"/>
      <c r="B442" s="60"/>
      <c r="C442" s="55"/>
      <c r="D442" s="55"/>
    </row>
    <row r="443" spans="1:4" ht="15" hidden="1" customHeight="1">
      <c r="A443" s="6"/>
      <c r="B443" s="60"/>
      <c r="C443" s="55"/>
      <c r="D443" s="55"/>
    </row>
    <row r="444" spans="1:4" ht="15" hidden="1" customHeight="1">
      <c r="A444" s="6"/>
      <c r="B444" s="60"/>
      <c r="C444" s="55"/>
      <c r="D444" s="55"/>
    </row>
    <row r="445" spans="1:4" ht="15" hidden="1" customHeight="1">
      <c r="A445" s="6"/>
      <c r="B445" s="60"/>
      <c r="C445" s="55"/>
      <c r="D445" s="55"/>
    </row>
    <row r="446" spans="1:4" ht="15" hidden="1" customHeight="1">
      <c r="A446" s="6"/>
      <c r="B446" s="60"/>
      <c r="C446" s="55"/>
      <c r="D446" s="55"/>
    </row>
    <row r="447" spans="1:4" ht="15" hidden="1" customHeight="1">
      <c r="A447" s="6"/>
      <c r="B447" s="60"/>
      <c r="C447" s="55"/>
      <c r="D447" s="55"/>
    </row>
    <row r="448" spans="1:4" ht="15" hidden="1" customHeight="1">
      <c r="A448" s="6"/>
      <c r="B448" s="60"/>
      <c r="C448" s="55"/>
      <c r="D448" s="55"/>
    </row>
    <row r="449" spans="1:4" ht="15" hidden="1" customHeight="1">
      <c r="A449" s="6"/>
      <c r="B449" s="60"/>
      <c r="C449" s="55"/>
      <c r="D449" s="55"/>
    </row>
    <row r="450" spans="1:4" ht="15" hidden="1" customHeight="1">
      <c r="A450" s="6"/>
      <c r="B450" s="60"/>
      <c r="C450" s="55"/>
      <c r="D450" s="55"/>
    </row>
    <row r="451" spans="1:4" ht="15" hidden="1" customHeight="1">
      <c r="A451" s="6"/>
      <c r="B451" s="60"/>
      <c r="C451" s="55"/>
      <c r="D451" s="55"/>
    </row>
    <row r="452" spans="1:4" ht="15" hidden="1" customHeight="1">
      <c r="A452" s="6"/>
      <c r="B452" s="60"/>
      <c r="C452" s="55"/>
      <c r="D452" s="55"/>
    </row>
    <row r="453" spans="1:4" ht="15" hidden="1" customHeight="1">
      <c r="A453" s="6"/>
      <c r="B453" s="60"/>
      <c r="C453" s="55"/>
      <c r="D453" s="55"/>
    </row>
    <row r="454" spans="1:4" ht="15" hidden="1" customHeight="1">
      <c r="A454" s="6"/>
      <c r="B454" s="60"/>
      <c r="C454" s="55"/>
      <c r="D454" s="55"/>
    </row>
    <row r="455" spans="1:4" ht="15" hidden="1" customHeight="1">
      <c r="A455" s="6"/>
      <c r="B455" s="60"/>
      <c r="C455" s="55"/>
      <c r="D455" s="55"/>
    </row>
    <row r="456" spans="1:4" ht="15" hidden="1" customHeight="1">
      <c r="A456" s="6"/>
      <c r="B456" s="60"/>
      <c r="C456" s="55"/>
      <c r="D456" s="55"/>
    </row>
    <row r="457" spans="1:4" ht="15" hidden="1" customHeight="1">
      <c r="A457" s="6"/>
      <c r="B457" s="60"/>
      <c r="C457" s="55"/>
      <c r="D457" s="55"/>
    </row>
    <row r="458" spans="1:4" ht="15" hidden="1" customHeight="1">
      <c r="A458" s="6"/>
      <c r="B458" s="60"/>
      <c r="C458" s="55"/>
      <c r="D458" s="55"/>
    </row>
    <row r="459" spans="1:4" ht="15" hidden="1" customHeight="1">
      <c r="A459" s="6"/>
      <c r="B459" s="60"/>
      <c r="C459" s="55"/>
      <c r="D459" s="55"/>
    </row>
    <row r="460" spans="1:4" ht="15" hidden="1" customHeight="1">
      <c r="A460" s="6"/>
      <c r="B460" s="60"/>
      <c r="C460" s="55"/>
      <c r="D460" s="55"/>
    </row>
    <row r="461" spans="1:4" ht="15" hidden="1" customHeight="1">
      <c r="A461" s="6"/>
      <c r="B461" s="60"/>
      <c r="C461" s="55"/>
      <c r="D461" s="55"/>
    </row>
    <row r="462" spans="1:4" ht="15" hidden="1" customHeight="1">
      <c r="A462" s="6"/>
      <c r="B462" s="60"/>
      <c r="C462" s="55"/>
      <c r="D462" s="55"/>
    </row>
    <row r="463" spans="1:4" ht="15" hidden="1" customHeight="1">
      <c r="A463" s="6"/>
      <c r="B463" s="60"/>
      <c r="C463" s="55"/>
      <c r="D463" s="55"/>
    </row>
    <row r="464" spans="1:4" ht="15" hidden="1" customHeight="1">
      <c r="A464" s="6"/>
      <c r="B464" s="60"/>
      <c r="C464" s="55"/>
      <c r="D464" s="55"/>
    </row>
    <row r="465" spans="1:4" ht="15" hidden="1" customHeight="1">
      <c r="A465" s="6"/>
      <c r="B465" s="60"/>
      <c r="C465" s="55"/>
      <c r="D465" s="55"/>
    </row>
    <row r="466" spans="1:4" ht="15" hidden="1" customHeight="1">
      <c r="A466" s="6"/>
      <c r="B466" s="60"/>
      <c r="C466" s="55"/>
      <c r="D466" s="55"/>
    </row>
    <row r="467" spans="1:4" ht="15" hidden="1" customHeight="1">
      <c r="A467" s="6"/>
      <c r="B467" s="60"/>
      <c r="C467" s="55"/>
      <c r="D467" s="55"/>
    </row>
    <row r="468" spans="1:4" ht="15" hidden="1" customHeight="1">
      <c r="A468" s="6"/>
      <c r="B468" s="60"/>
      <c r="C468" s="55"/>
      <c r="D468" s="55"/>
    </row>
    <row r="469" spans="1:4" ht="15" hidden="1" customHeight="1">
      <c r="A469" s="6"/>
      <c r="B469" s="60"/>
      <c r="C469" s="55"/>
      <c r="D469" s="55"/>
    </row>
    <row r="470" spans="1:4" ht="15" hidden="1" customHeight="1">
      <c r="A470" s="6"/>
      <c r="B470" s="60"/>
      <c r="C470" s="55"/>
      <c r="D470" s="55"/>
    </row>
    <row r="471" spans="1:4" ht="15" hidden="1" customHeight="1">
      <c r="A471" s="6"/>
      <c r="B471" s="60"/>
      <c r="C471" s="55"/>
      <c r="D471" s="55"/>
    </row>
    <row r="472" spans="1:4" ht="15" hidden="1" customHeight="1">
      <c r="A472" s="6"/>
      <c r="B472" s="60"/>
      <c r="C472" s="55"/>
      <c r="D472" s="55"/>
    </row>
    <row r="473" spans="1:4" ht="15" hidden="1" customHeight="1">
      <c r="A473" s="6"/>
      <c r="B473" s="60"/>
      <c r="C473" s="55"/>
      <c r="D473" s="55"/>
    </row>
    <row r="474" spans="1:4" ht="15" hidden="1" customHeight="1">
      <c r="A474" s="6"/>
      <c r="B474" s="60"/>
      <c r="C474" s="55"/>
      <c r="D474" s="55"/>
    </row>
    <row r="475" spans="1:4" ht="15" hidden="1" customHeight="1">
      <c r="A475" s="6"/>
      <c r="B475" s="60"/>
      <c r="C475" s="55"/>
      <c r="D475" s="55"/>
    </row>
    <row r="476" spans="1:4" ht="15" hidden="1" customHeight="1">
      <c r="A476" s="6"/>
      <c r="B476" s="60"/>
      <c r="C476" s="55"/>
      <c r="D476" s="55"/>
    </row>
    <row r="477" spans="1:4" ht="15" hidden="1" customHeight="1">
      <c r="A477" s="6"/>
      <c r="B477" s="60"/>
      <c r="C477" s="55"/>
      <c r="D477" s="55"/>
    </row>
    <row r="478" spans="1:4" ht="15" hidden="1" customHeight="1">
      <c r="A478" s="6"/>
      <c r="B478" s="60"/>
      <c r="C478" s="55"/>
      <c r="D478" s="55"/>
    </row>
    <row r="479" spans="1:4" ht="15" hidden="1" customHeight="1">
      <c r="A479" s="6"/>
      <c r="B479" s="60"/>
      <c r="C479" s="55"/>
      <c r="D479" s="55"/>
    </row>
    <row r="480" spans="1:4" ht="15" hidden="1" customHeight="1">
      <c r="A480" s="6"/>
      <c r="B480" s="60"/>
      <c r="C480" s="55"/>
      <c r="D480" s="55"/>
    </row>
    <row r="481" spans="1:4" ht="15" hidden="1" customHeight="1">
      <c r="A481" s="6"/>
      <c r="B481" s="60"/>
      <c r="C481" s="55"/>
      <c r="D481" s="55"/>
    </row>
    <row r="482" spans="1:4" ht="15" hidden="1" customHeight="1">
      <c r="A482" s="6"/>
      <c r="B482" s="60"/>
      <c r="C482" s="55"/>
      <c r="D482" s="55"/>
    </row>
    <row r="483" spans="1:4" ht="15" hidden="1" customHeight="1">
      <c r="A483" s="6"/>
      <c r="B483" s="60"/>
      <c r="C483" s="55"/>
      <c r="D483" s="55"/>
    </row>
    <row r="484" spans="1:4" ht="15" hidden="1" customHeight="1">
      <c r="A484" s="6"/>
      <c r="B484" s="60"/>
      <c r="C484" s="55"/>
      <c r="D484" s="55"/>
    </row>
    <row r="485" spans="1:4" ht="15" hidden="1" customHeight="1">
      <c r="A485" s="6"/>
      <c r="B485" s="60"/>
      <c r="C485" s="55"/>
      <c r="D485" s="55"/>
    </row>
    <row r="486" spans="1:4" ht="15" hidden="1" customHeight="1">
      <c r="A486" s="6"/>
      <c r="B486" s="60"/>
      <c r="C486" s="55"/>
      <c r="D486" s="55"/>
    </row>
    <row r="487" spans="1:4" ht="15" hidden="1" customHeight="1">
      <c r="A487" s="6"/>
      <c r="B487" s="60"/>
      <c r="C487" s="55"/>
      <c r="D487" s="55"/>
    </row>
    <row r="488" spans="1:4" ht="15" hidden="1" customHeight="1">
      <c r="A488" s="6"/>
      <c r="B488" s="60"/>
      <c r="C488" s="55"/>
      <c r="D488" s="55"/>
    </row>
    <row r="489" spans="1:4" ht="15" hidden="1" customHeight="1">
      <c r="A489" s="6"/>
      <c r="B489" s="60"/>
      <c r="C489" s="55"/>
      <c r="D489" s="55"/>
    </row>
    <row r="490" spans="1:4" ht="15" hidden="1" customHeight="1">
      <c r="A490" s="6"/>
      <c r="B490" s="60"/>
      <c r="C490" s="55"/>
      <c r="D490" s="55"/>
    </row>
    <row r="491" spans="1:4" ht="15" hidden="1" customHeight="1">
      <c r="A491" s="6"/>
      <c r="B491" s="60"/>
      <c r="C491" s="55"/>
      <c r="D491" s="55"/>
    </row>
    <row r="492" spans="1:4" ht="15" hidden="1" customHeight="1">
      <c r="A492" s="6"/>
      <c r="B492" s="60"/>
      <c r="C492" s="55"/>
      <c r="D492" s="55"/>
    </row>
    <row r="493" spans="1:4" ht="15" hidden="1" customHeight="1">
      <c r="A493" s="6"/>
      <c r="B493" s="60"/>
      <c r="C493" s="55"/>
      <c r="D493" s="55"/>
    </row>
    <row r="494" spans="1:4" ht="15" hidden="1" customHeight="1">
      <c r="A494" s="6"/>
      <c r="B494" s="60"/>
      <c r="C494" s="55"/>
      <c r="D494" s="55"/>
    </row>
    <row r="495" spans="1:4" ht="15" hidden="1" customHeight="1">
      <c r="A495" s="6"/>
      <c r="B495" s="60"/>
      <c r="C495" s="55"/>
      <c r="D495" s="55"/>
    </row>
    <row r="496" spans="1:4" ht="15" hidden="1" customHeight="1">
      <c r="A496" s="6"/>
      <c r="B496" s="60"/>
      <c r="C496" s="55"/>
      <c r="D496" s="55"/>
    </row>
    <row r="497" spans="1:4" ht="15" hidden="1" customHeight="1">
      <c r="A497" s="6"/>
      <c r="B497" s="60"/>
      <c r="C497" s="55"/>
      <c r="D497" s="55"/>
    </row>
    <row r="498" spans="1:4" ht="15" hidden="1" customHeight="1">
      <c r="A498" s="6"/>
      <c r="B498" s="60"/>
      <c r="C498" s="55"/>
      <c r="D498" s="55"/>
    </row>
    <row r="499" spans="1:4" ht="15" hidden="1" customHeight="1">
      <c r="A499" s="6"/>
      <c r="B499" s="60"/>
      <c r="C499" s="55"/>
      <c r="D499" s="55"/>
    </row>
    <row r="500" spans="1:4" ht="15" hidden="1" customHeight="1">
      <c r="A500" s="6"/>
      <c r="B500" s="60"/>
      <c r="C500" s="55"/>
      <c r="D500" s="55"/>
    </row>
    <row r="501" spans="1:4" ht="15" hidden="1" customHeight="1">
      <c r="A501" s="6"/>
      <c r="B501" s="60"/>
      <c r="C501" s="55"/>
      <c r="D501" s="55"/>
    </row>
    <row r="502" spans="1:4" ht="15" hidden="1" customHeight="1">
      <c r="A502" s="6"/>
      <c r="B502" s="60"/>
      <c r="C502" s="55"/>
      <c r="D502" s="55"/>
    </row>
    <row r="503" spans="1:4" ht="15" hidden="1" customHeight="1">
      <c r="A503" s="6"/>
      <c r="B503" s="60"/>
      <c r="C503" s="55"/>
      <c r="D503" s="55"/>
    </row>
    <row r="504" spans="1:4" ht="15" hidden="1" customHeight="1">
      <c r="A504" s="6"/>
      <c r="B504" s="60"/>
      <c r="C504" s="55"/>
      <c r="D504" s="55"/>
    </row>
    <row r="505" spans="1:4" ht="15" hidden="1" customHeight="1">
      <c r="A505" s="6"/>
      <c r="B505" s="60"/>
      <c r="C505" s="55"/>
      <c r="D505" s="55"/>
    </row>
    <row r="506" spans="1:4" ht="15" hidden="1" customHeight="1">
      <c r="A506" s="6"/>
      <c r="B506" s="60"/>
      <c r="C506" s="55"/>
      <c r="D506" s="55"/>
    </row>
    <row r="507" spans="1:4" ht="15" hidden="1" customHeight="1">
      <c r="A507" s="6"/>
      <c r="B507" s="60"/>
      <c r="C507" s="55"/>
      <c r="D507" s="55"/>
    </row>
    <row r="508" spans="1:4" ht="15" hidden="1" customHeight="1">
      <c r="A508" s="6"/>
      <c r="B508" s="60"/>
      <c r="C508" s="55"/>
      <c r="D508" s="55"/>
    </row>
    <row r="509" spans="1:4" ht="15" hidden="1" customHeight="1">
      <c r="A509" s="6"/>
      <c r="B509" s="60"/>
      <c r="C509" s="55"/>
      <c r="D509" s="55"/>
    </row>
    <row r="510" spans="1:4" ht="15" hidden="1" customHeight="1">
      <c r="A510" s="6"/>
      <c r="B510" s="60"/>
      <c r="C510" s="55"/>
      <c r="D510" s="55"/>
    </row>
    <row r="511" spans="1:4" ht="15" hidden="1" customHeight="1">
      <c r="A511" s="6"/>
      <c r="B511" s="60"/>
      <c r="C511" s="55"/>
      <c r="D511" s="55"/>
    </row>
    <row r="512" spans="1:4" ht="15" hidden="1" customHeight="1">
      <c r="A512" s="6"/>
      <c r="B512" s="60"/>
      <c r="C512" s="55"/>
      <c r="D512" s="55"/>
    </row>
    <row r="513" spans="1:4" ht="15" hidden="1" customHeight="1">
      <c r="A513" s="6"/>
      <c r="B513" s="60"/>
      <c r="C513" s="55"/>
      <c r="D513" s="55"/>
    </row>
    <row r="514" spans="1:4" ht="15" hidden="1" customHeight="1">
      <c r="A514" s="6"/>
      <c r="B514" s="60"/>
      <c r="C514" s="55"/>
      <c r="D514" s="55"/>
    </row>
    <row r="515" spans="1:4" ht="15" hidden="1" customHeight="1">
      <c r="A515" s="6"/>
      <c r="B515" s="60"/>
      <c r="C515" s="55"/>
      <c r="D515" s="55"/>
    </row>
    <row r="516" spans="1:4" ht="15" hidden="1" customHeight="1">
      <c r="A516" s="6"/>
      <c r="B516" s="60"/>
      <c r="C516" s="55"/>
      <c r="D516" s="55"/>
    </row>
    <row r="517" spans="1:4" ht="15" hidden="1" customHeight="1">
      <c r="A517" s="6"/>
      <c r="B517" s="60"/>
      <c r="C517" s="55"/>
      <c r="D517" s="55"/>
    </row>
    <row r="518" spans="1:4" ht="15" hidden="1" customHeight="1">
      <c r="A518" s="6"/>
      <c r="B518" s="60"/>
      <c r="C518" s="55"/>
      <c r="D518" s="55"/>
    </row>
    <row r="519" spans="1:4" ht="15" hidden="1" customHeight="1">
      <c r="A519" s="6"/>
      <c r="B519" s="60"/>
      <c r="C519" s="55"/>
      <c r="D519" s="55"/>
    </row>
    <row r="520" spans="1:4" ht="15" hidden="1" customHeight="1">
      <c r="A520" s="6"/>
      <c r="B520" s="60"/>
      <c r="C520" s="55"/>
      <c r="D520" s="55"/>
    </row>
    <row r="521" spans="1:4" ht="15" hidden="1" customHeight="1">
      <c r="A521" s="6"/>
      <c r="B521" s="60"/>
      <c r="C521" s="55"/>
      <c r="D521" s="55"/>
    </row>
    <row r="522" spans="1:4" ht="15" hidden="1" customHeight="1">
      <c r="A522" s="6"/>
      <c r="B522" s="60"/>
      <c r="C522" s="55"/>
      <c r="D522" s="55"/>
    </row>
    <row r="523" spans="1:4" ht="15" hidden="1" customHeight="1">
      <c r="A523" s="6"/>
      <c r="B523" s="60"/>
      <c r="C523" s="55"/>
      <c r="D523" s="55"/>
    </row>
    <row r="524" spans="1:4" ht="15" hidden="1" customHeight="1">
      <c r="A524" s="6"/>
      <c r="B524" s="60"/>
      <c r="C524" s="55"/>
      <c r="D524" s="55"/>
    </row>
    <row r="525" spans="1:4" ht="15" hidden="1" customHeight="1">
      <c r="A525" s="6"/>
      <c r="B525" s="60"/>
      <c r="C525" s="55"/>
      <c r="D525" s="55"/>
    </row>
    <row r="526" spans="1:4" ht="15" hidden="1" customHeight="1">
      <c r="A526" s="6"/>
      <c r="B526" s="60"/>
      <c r="C526" s="55"/>
      <c r="D526" s="55"/>
    </row>
    <row r="527" spans="1:4" ht="15" hidden="1" customHeight="1">
      <c r="A527" s="6"/>
      <c r="B527" s="60"/>
      <c r="C527" s="55"/>
      <c r="D527" s="55"/>
    </row>
    <row r="528" spans="1:4" ht="15" hidden="1" customHeight="1">
      <c r="A528" s="6"/>
      <c r="B528" s="60"/>
      <c r="C528" s="55"/>
      <c r="D528" s="55"/>
    </row>
    <row r="529" spans="1:4" ht="15" hidden="1" customHeight="1">
      <c r="A529" s="6"/>
      <c r="B529" s="60"/>
      <c r="C529" s="55"/>
      <c r="D529" s="55"/>
    </row>
    <row r="530" spans="1:4" ht="15" hidden="1" customHeight="1">
      <c r="A530" s="6"/>
      <c r="B530" s="60"/>
      <c r="C530" s="55"/>
      <c r="D530" s="55"/>
    </row>
    <row r="531" spans="1:4" ht="15" hidden="1" customHeight="1">
      <c r="A531" s="6"/>
      <c r="B531" s="60"/>
      <c r="C531" s="55"/>
      <c r="D531" s="55"/>
    </row>
    <row r="532" spans="1:4" ht="15" hidden="1" customHeight="1">
      <c r="A532" s="6"/>
      <c r="B532" s="60"/>
      <c r="C532" s="55"/>
      <c r="D532" s="55"/>
    </row>
    <row r="533" spans="1:4" ht="15" hidden="1" customHeight="1">
      <c r="A533" s="6"/>
      <c r="B533" s="60"/>
      <c r="C533" s="55"/>
      <c r="D533" s="55"/>
    </row>
    <row r="534" spans="1:4" ht="15" hidden="1" customHeight="1">
      <c r="A534" s="6"/>
      <c r="B534" s="60"/>
      <c r="C534" s="55"/>
      <c r="D534" s="55"/>
    </row>
    <row r="535" spans="1:4" ht="15" hidden="1" customHeight="1">
      <c r="A535" s="6"/>
      <c r="B535" s="60"/>
      <c r="C535" s="55"/>
      <c r="D535" s="55"/>
    </row>
    <row r="536" spans="1:4" ht="15" hidden="1" customHeight="1">
      <c r="A536" s="6"/>
      <c r="B536" s="60"/>
      <c r="C536" s="55"/>
      <c r="D536" s="55"/>
    </row>
    <row r="537" spans="1:4" ht="15" hidden="1" customHeight="1">
      <c r="A537" s="6"/>
      <c r="B537" s="60"/>
      <c r="C537" s="55"/>
      <c r="D537" s="55"/>
    </row>
    <row r="538" spans="1:4" ht="15" hidden="1" customHeight="1">
      <c r="A538" s="6"/>
      <c r="B538" s="60"/>
      <c r="C538" s="55"/>
      <c r="D538" s="55"/>
    </row>
    <row r="539" spans="1:4" ht="15" hidden="1" customHeight="1">
      <c r="A539" s="6"/>
      <c r="B539" s="60"/>
      <c r="C539" s="55"/>
      <c r="D539" s="55"/>
    </row>
    <row r="540" spans="1:4" ht="15" hidden="1" customHeight="1">
      <c r="A540" s="6"/>
      <c r="B540" s="60"/>
      <c r="C540" s="55"/>
      <c r="D540" s="55"/>
    </row>
    <row r="541" spans="1:4" ht="15" hidden="1" customHeight="1">
      <c r="A541" s="6"/>
      <c r="B541" s="60"/>
      <c r="C541" s="55"/>
      <c r="D541" s="55"/>
    </row>
    <row r="542" spans="1:4" ht="15" hidden="1" customHeight="1">
      <c r="A542" s="6"/>
      <c r="B542" s="60"/>
      <c r="C542" s="55"/>
      <c r="D542" s="55"/>
    </row>
    <row r="543" spans="1:4" ht="15" hidden="1" customHeight="1">
      <c r="A543" s="6"/>
      <c r="B543" s="60"/>
      <c r="C543" s="55"/>
      <c r="D543" s="55"/>
    </row>
    <row r="544" spans="1:4" ht="15" hidden="1" customHeight="1">
      <c r="A544" s="6"/>
      <c r="B544" s="60"/>
      <c r="C544" s="55"/>
      <c r="D544" s="55"/>
    </row>
    <row r="545" spans="1:4" ht="15" hidden="1" customHeight="1">
      <c r="A545" s="6"/>
      <c r="B545" s="60"/>
      <c r="C545" s="55"/>
      <c r="D545" s="55"/>
    </row>
    <row r="546" spans="1:4" ht="15" hidden="1" customHeight="1">
      <c r="A546" s="6"/>
      <c r="B546" s="60"/>
      <c r="C546" s="55"/>
      <c r="D546" s="55"/>
    </row>
    <row r="547" spans="1:4" ht="15" hidden="1" customHeight="1">
      <c r="A547" s="6"/>
      <c r="B547" s="60"/>
      <c r="C547" s="55"/>
      <c r="D547" s="55"/>
    </row>
    <row r="548" spans="1:4" ht="15" hidden="1" customHeight="1">
      <c r="A548" s="6"/>
      <c r="B548" s="60"/>
      <c r="C548" s="55"/>
      <c r="D548" s="55"/>
    </row>
    <row r="549" spans="1:4" ht="15" hidden="1" customHeight="1">
      <c r="A549" s="6"/>
      <c r="B549" s="60"/>
      <c r="C549" s="55"/>
      <c r="D549" s="55"/>
    </row>
    <row r="550" spans="1:4" ht="15" hidden="1" customHeight="1">
      <c r="A550" s="6"/>
      <c r="B550" s="60"/>
      <c r="C550" s="55"/>
      <c r="D550" s="55"/>
    </row>
    <row r="551" spans="1:4" ht="15" hidden="1" customHeight="1">
      <c r="A551" s="6"/>
      <c r="B551" s="60"/>
      <c r="C551" s="55"/>
      <c r="D551" s="55"/>
    </row>
    <row r="552" spans="1:4" ht="15" hidden="1" customHeight="1">
      <c r="A552" s="6"/>
      <c r="B552" s="60"/>
      <c r="C552" s="55"/>
      <c r="D552" s="55"/>
    </row>
    <row r="553" spans="1:4" ht="15" hidden="1" customHeight="1">
      <c r="A553" s="6"/>
      <c r="B553" s="60"/>
      <c r="C553" s="55"/>
      <c r="D553" s="55"/>
    </row>
    <row r="554" spans="1:4" ht="15" hidden="1" customHeight="1">
      <c r="A554" s="6"/>
      <c r="B554" s="60"/>
      <c r="C554" s="55"/>
      <c r="D554" s="55"/>
    </row>
    <row r="555" spans="1:4" ht="15" hidden="1" customHeight="1">
      <c r="A555" s="6"/>
      <c r="B555" s="60"/>
      <c r="C555" s="55"/>
      <c r="D555" s="55"/>
    </row>
    <row r="556" spans="1:4" ht="15" hidden="1" customHeight="1">
      <c r="A556" s="6"/>
      <c r="B556" s="60"/>
      <c r="C556" s="55"/>
      <c r="D556" s="55"/>
    </row>
    <row r="557" spans="1:4" ht="15" hidden="1" customHeight="1">
      <c r="A557" s="6"/>
      <c r="B557" s="60"/>
      <c r="C557" s="55"/>
      <c r="D557" s="55"/>
    </row>
    <row r="558" spans="1:4" ht="15" hidden="1" customHeight="1">
      <c r="A558" s="6"/>
      <c r="B558" s="60"/>
      <c r="C558" s="55"/>
      <c r="D558" s="55"/>
    </row>
    <row r="559" spans="1:4" ht="15" hidden="1" customHeight="1">
      <c r="A559" s="6"/>
      <c r="B559" s="60"/>
      <c r="C559" s="55"/>
      <c r="D559" s="55"/>
    </row>
    <row r="560" spans="1:4" ht="15" hidden="1" customHeight="1">
      <c r="A560" s="6"/>
      <c r="B560" s="60"/>
      <c r="C560" s="55"/>
      <c r="D560" s="55"/>
    </row>
    <row r="561" spans="1:4" ht="15" hidden="1" customHeight="1">
      <c r="A561" s="6"/>
      <c r="B561" s="60"/>
      <c r="C561" s="55"/>
      <c r="D561" s="55"/>
    </row>
    <row r="562" spans="1:4" ht="15" hidden="1" customHeight="1">
      <c r="A562" s="6"/>
      <c r="B562" s="60"/>
      <c r="C562" s="55"/>
      <c r="D562" s="55"/>
    </row>
    <row r="563" spans="1:4" ht="15" hidden="1" customHeight="1">
      <c r="A563" s="6"/>
      <c r="B563" s="60"/>
      <c r="C563" s="55"/>
      <c r="D563" s="55"/>
    </row>
    <row r="564" spans="1:4" ht="15" hidden="1" customHeight="1">
      <c r="A564" s="6"/>
      <c r="B564" s="60"/>
      <c r="C564" s="55"/>
      <c r="D564" s="55"/>
    </row>
    <row r="565" spans="1:4" ht="15" hidden="1" customHeight="1">
      <c r="A565" s="6"/>
      <c r="B565" s="60"/>
      <c r="C565" s="55"/>
      <c r="D565" s="55"/>
    </row>
    <row r="566" spans="1:4" ht="15" hidden="1" customHeight="1">
      <c r="A566" s="6"/>
      <c r="B566" s="60"/>
      <c r="C566" s="55"/>
      <c r="D566" s="55"/>
    </row>
    <row r="567" spans="1:4" ht="15" hidden="1" customHeight="1">
      <c r="A567" s="6"/>
      <c r="B567" s="60"/>
      <c r="C567" s="55"/>
      <c r="D567" s="55"/>
    </row>
    <row r="568" spans="1:4" ht="15" hidden="1" customHeight="1">
      <c r="A568" s="6"/>
      <c r="B568" s="60"/>
      <c r="C568" s="55"/>
      <c r="D568" s="55"/>
    </row>
    <row r="569" spans="1:4" ht="15" hidden="1" customHeight="1">
      <c r="A569" s="6"/>
      <c r="B569" s="60"/>
      <c r="C569" s="55"/>
      <c r="D569" s="55"/>
    </row>
    <row r="570" spans="1:4" ht="15" hidden="1" customHeight="1">
      <c r="A570" s="6"/>
      <c r="B570" s="60"/>
      <c r="C570" s="55"/>
      <c r="D570" s="55"/>
    </row>
    <row r="571" spans="1:4" ht="15" hidden="1" customHeight="1">
      <c r="A571" s="6"/>
      <c r="B571" s="60"/>
      <c r="C571" s="55"/>
      <c r="D571" s="55"/>
    </row>
    <row r="572" spans="1:4" ht="15" hidden="1" customHeight="1">
      <c r="A572" s="6"/>
      <c r="B572" s="60"/>
      <c r="C572" s="55"/>
      <c r="D572" s="55"/>
    </row>
    <row r="573" spans="1:4" ht="15" hidden="1" customHeight="1">
      <c r="A573" s="6"/>
      <c r="B573" s="60"/>
      <c r="C573" s="55"/>
      <c r="D573" s="55"/>
    </row>
    <row r="574" spans="1:4" ht="15" hidden="1" customHeight="1">
      <c r="A574" s="6"/>
      <c r="B574" s="60"/>
      <c r="C574" s="55"/>
      <c r="D574" s="55"/>
    </row>
    <row r="575" spans="1:4" ht="15" hidden="1" customHeight="1">
      <c r="A575" s="6"/>
      <c r="B575" s="60"/>
      <c r="C575" s="55"/>
      <c r="D575" s="55"/>
    </row>
    <row r="576" spans="1:4" ht="15" hidden="1" customHeight="1">
      <c r="A576" s="6"/>
      <c r="B576" s="60"/>
      <c r="C576" s="55"/>
      <c r="D576" s="55"/>
    </row>
    <row r="577" spans="1:4" ht="15" hidden="1" customHeight="1">
      <c r="A577" s="6"/>
      <c r="B577" s="60"/>
      <c r="C577" s="55"/>
      <c r="D577" s="55"/>
    </row>
    <row r="578" spans="1:4" ht="15" hidden="1" customHeight="1">
      <c r="A578" s="6"/>
      <c r="B578" s="60"/>
      <c r="C578" s="55"/>
      <c r="D578" s="55"/>
    </row>
    <row r="579" spans="1:4" ht="15" hidden="1" customHeight="1">
      <c r="A579" s="6"/>
      <c r="B579" s="60"/>
      <c r="C579" s="55"/>
      <c r="D579" s="55"/>
    </row>
    <row r="580" spans="1:4" ht="15" hidden="1" customHeight="1">
      <c r="A580" s="6"/>
      <c r="B580" s="60"/>
      <c r="C580" s="55"/>
      <c r="D580" s="55"/>
    </row>
    <row r="581" spans="1:4" ht="15" hidden="1" customHeight="1">
      <c r="A581" s="6"/>
      <c r="B581" s="60"/>
      <c r="C581" s="55"/>
      <c r="D581" s="55"/>
    </row>
    <row r="582" spans="1:4" ht="15" hidden="1" customHeight="1">
      <c r="A582" s="6"/>
      <c r="B582" s="60"/>
      <c r="C582" s="55"/>
      <c r="D582" s="55"/>
    </row>
    <row r="583" spans="1:4" ht="15" hidden="1" customHeight="1">
      <c r="A583" s="6"/>
      <c r="B583" s="60"/>
      <c r="C583" s="55"/>
      <c r="D583" s="55"/>
    </row>
    <row r="584" spans="1:4" ht="15" hidden="1" customHeight="1">
      <c r="A584" s="6"/>
      <c r="B584" s="60"/>
      <c r="C584" s="55"/>
      <c r="D584" s="55"/>
    </row>
    <row r="585" spans="1:4" ht="15" hidden="1" customHeight="1">
      <c r="A585" s="6"/>
      <c r="B585" s="60"/>
      <c r="C585" s="55"/>
      <c r="D585" s="55"/>
    </row>
    <row r="586" spans="1:4" ht="15" hidden="1" customHeight="1">
      <c r="A586" s="6"/>
      <c r="B586" s="60"/>
      <c r="C586" s="55"/>
      <c r="D586" s="55"/>
    </row>
    <row r="587" spans="1:4" ht="15" hidden="1" customHeight="1">
      <c r="A587" s="6"/>
      <c r="B587" s="60"/>
      <c r="C587" s="55"/>
      <c r="D587" s="55"/>
    </row>
    <row r="588" spans="1:4" ht="15" hidden="1" customHeight="1">
      <c r="A588" s="6"/>
      <c r="B588" s="60"/>
      <c r="C588" s="55"/>
      <c r="D588" s="55"/>
    </row>
    <row r="589" spans="1:4" ht="15" hidden="1" customHeight="1">
      <c r="A589" s="6"/>
      <c r="B589" s="60"/>
      <c r="C589" s="55"/>
      <c r="D589" s="55"/>
    </row>
    <row r="590" spans="1:4" ht="15" hidden="1" customHeight="1">
      <c r="A590" s="6"/>
      <c r="B590" s="60"/>
      <c r="C590" s="55"/>
      <c r="D590" s="55"/>
    </row>
    <row r="591" spans="1:4" ht="15" hidden="1" customHeight="1">
      <c r="A591" s="6"/>
      <c r="B591" s="60"/>
      <c r="C591" s="55"/>
      <c r="D591" s="55"/>
    </row>
    <row r="592" spans="1:4" ht="15" hidden="1" customHeight="1">
      <c r="A592" s="6"/>
      <c r="B592" s="60"/>
      <c r="C592" s="55"/>
      <c r="D592" s="55"/>
    </row>
    <row r="593" spans="1:4" ht="15" hidden="1" customHeight="1">
      <c r="A593" s="6"/>
      <c r="B593" s="60"/>
      <c r="C593" s="55"/>
      <c r="D593" s="55"/>
    </row>
    <row r="594" spans="1:4" ht="15" hidden="1" customHeight="1">
      <c r="A594" s="6"/>
      <c r="B594" s="60"/>
      <c r="C594" s="55"/>
      <c r="D594" s="55"/>
    </row>
    <row r="595" spans="1:4" ht="15" hidden="1" customHeight="1">
      <c r="A595" s="6"/>
      <c r="B595" s="60"/>
      <c r="C595" s="55"/>
      <c r="D595" s="55"/>
    </row>
    <row r="596" spans="1:4" ht="15" hidden="1" customHeight="1">
      <c r="A596" s="6"/>
      <c r="B596" s="60"/>
      <c r="C596" s="55"/>
      <c r="D596" s="55"/>
    </row>
    <row r="597" spans="1:4" ht="15" hidden="1" customHeight="1">
      <c r="A597" s="6"/>
      <c r="B597" s="60"/>
      <c r="C597" s="55"/>
      <c r="D597" s="55"/>
    </row>
    <row r="598" spans="1:4" ht="15" hidden="1" customHeight="1">
      <c r="A598" s="6"/>
      <c r="B598" s="60"/>
      <c r="C598" s="55"/>
      <c r="D598" s="55"/>
    </row>
    <row r="599" spans="1:4" ht="15" hidden="1" customHeight="1">
      <c r="A599" s="6"/>
      <c r="B599" s="60"/>
      <c r="C599" s="55"/>
      <c r="D599" s="55"/>
    </row>
    <row r="600" spans="1:4" ht="15" hidden="1" customHeight="1">
      <c r="A600" s="6"/>
      <c r="B600" s="60"/>
      <c r="C600" s="55"/>
      <c r="D600" s="55"/>
    </row>
    <row r="601" spans="1:4" ht="15" hidden="1" customHeight="1">
      <c r="A601" s="6"/>
      <c r="B601" s="60"/>
      <c r="C601" s="55"/>
      <c r="D601" s="55"/>
    </row>
    <row r="602" spans="1:4" ht="15" hidden="1" customHeight="1">
      <c r="A602" s="6"/>
      <c r="B602" s="60"/>
      <c r="C602" s="55"/>
      <c r="D602" s="55"/>
    </row>
    <row r="603" spans="1:4" ht="15" hidden="1" customHeight="1">
      <c r="A603" s="6"/>
      <c r="B603" s="60"/>
      <c r="C603" s="55"/>
      <c r="D603" s="55"/>
    </row>
    <row r="604" spans="1:4" ht="15" hidden="1" customHeight="1">
      <c r="A604" s="6"/>
      <c r="B604" s="60"/>
      <c r="C604" s="55"/>
      <c r="D604" s="55"/>
    </row>
    <row r="605" spans="1:4" ht="15" hidden="1" customHeight="1">
      <c r="A605" s="6"/>
      <c r="B605" s="60"/>
      <c r="C605" s="55"/>
      <c r="D605" s="55"/>
    </row>
    <row r="606" spans="1:4" ht="15" hidden="1" customHeight="1">
      <c r="A606" s="6"/>
      <c r="B606" s="60"/>
      <c r="C606" s="55"/>
      <c r="D606" s="55"/>
    </row>
    <row r="607" spans="1:4" ht="15" hidden="1" customHeight="1">
      <c r="A607" s="6"/>
      <c r="B607" s="60"/>
      <c r="C607" s="55"/>
      <c r="D607" s="55"/>
    </row>
    <row r="608" spans="1:4" ht="15" hidden="1" customHeight="1">
      <c r="A608" s="6"/>
      <c r="B608" s="60"/>
      <c r="C608" s="55"/>
      <c r="D608" s="55"/>
    </row>
    <row r="609" spans="1:4" ht="15" hidden="1" customHeight="1">
      <c r="A609" s="6"/>
      <c r="B609" s="60"/>
      <c r="C609" s="55"/>
      <c r="D609" s="55"/>
    </row>
    <row r="610" spans="1:4" ht="15" hidden="1" customHeight="1">
      <c r="A610" s="6"/>
      <c r="B610" s="60"/>
      <c r="C610" s="55"/>
      <c r="D610" s="55"/>
    </row>
    <row r="611" spans="1:4" ht="15" hidden="1" customHeight="1">
      <c r="A611" s="6"/>
      <c r="B611" s="60"/>
      <c r="C611" s="55"/>
      <c r="D611" s="55"/>
    </row>
    <row r="612" spans="1:4" ht="15" hidden="1" customHeight="1">
      <c r="A612" s="6"/>
      <c r="B612" s="60"/>
      <c r="C612" s="55"/>
      <c r="D612" s="55"/>
    </row>
    <row r="613" spans="1:4" ht="15" hidden="1" customHeight="1">
      <c r="A613" s="6"/>
      <c r="B613" s="60"/>
      <c r="C613" s="55"/>
      <c r="D613" s="55"/>
    </row>
    <row r="614" spans="1:4" ht="15" hidden="1" customHeight="1">
      <c r="A614" s="6"/>
      <c r="B614" s="60"/>
      <c r="C614" s="55"/>
      <c r="D614" s="55"/>
    </row>
    <row r="615" spans="1:4" ht="15" hidden="1" customHeight="1">
      <c r="A615" s="6"/>
      <c r="B615" s="60"/>
      <c r="C615" s="55"/>
      <c r="D615" s="55"/>
    </row>
    <row r="616" spans="1:4" ht="15" hidden="1" customHeight="1">
      <c r="A616" s="6"/>
      <c r="B616" s="60"/>
      <c r="C616" s="55"/>
      <c r="D616" s="55"/>
    </row>
    <row r="617" spans="1:4" ht="15" hidden="1" customHeight="1">
      <c r="A617" s="6"/>
      <c r="B617" s="60"/>
      <c r="C617" s="55"/>
      <c r="D617" s="55"/>
    </row>
    <row r="618" spans="1:4" ht="15" hidden="1" customHeight="1">
      <c r="A618" s="6"/>
      <c r="B618" s="60"/>
      <c r="C618" s="55"/>
      <c r="D618" s="55"/>
    </row>
    <row r="619" spans="1:4" ht="15" hidden="1" customHeight="1">
      <c r="A619" s="6"/>
      <c r="B619" s="60"/>
      <c r="C619" s="55"/>
      <c r="D619" s="55"/>
    </row>
    <row r="620" spans="1:4" ht="15" hidden="1" customHeight="1">
      <c r="A620" s="6"/>
      <c r="B620" s="60"/>
      <c r="C620" s="55"/>
      <c r="D620" s="55"/>
    </row>
    <row r="621" spans="1:4" ht="15" hidden="1" customHeight="1">
      <c r="A621" s="6"/>
      <c r="B621" s="60"/>
      <c r="C621" s="55"/>
      <c r="D621" s="55"/>
    </row>
    <row r="622" spans="1:4" ht="15" hidden="1" customHeight="1">
      <c r="A622" s="6"/>
      <c r="B622" s="60"/>
      <c r="C622" s="55"/>
      <c r="D622" s="55"/>
    </row>
    <row r="623" spans="1:4" ht="15" hidden="1" customHeight="1">
      <c r="A623" s="6"/>
      <c r="B623" s="60"/>
      <c r="C623" s="55"/>
      <c r="D623" s="55"/>
    </row>
    <row r="624" spans="1:4" ht="15" hidden="1" customHeight="1">
      <c r="A624" s="6"/>
      <c r="B624" s="60"/>
      <c r="C624" s="55"/>
      <c r="D624" s="55"/>
    </row>
    <row r="625" spans="1:4" ht="15" hidden="1" customHeight="1">
      <c r="A625" s="6"/>
      <c r="B625" s="60"/>
      <c r="C625" s="55"/>
      <c r="D625" s="55"/>
    </row>
    <row r="626" spans="1:4" ht="15" hidden="1" customHeight="1">
      <c r="A626" s="6"/>
      <c r="B626" s="60"/>
      <c r="C626" s="55"/>
      <c r="D626" s="55"/>
    </row>
    <row r="627" spans="1:4" ht="15" hidden="1" customHeight="1">
      <c r="A627" s="6"/>
      <c r="B627" s="60"/>
      <c r="C627" s="55"/>
      <c r="D627" s="55"/>
    </row>
    <row r="628" spans="1:4" ht="15" hidden="1" customHeight="1">
      <c r="A628" s="6"/>
      <c r="B628" s="60"/>
      <c r="C628" s="55"/>
      <c r="D628" s="55"/>
    </row>
    <row r="629" spans="1:4" ht="15" hidden="1" customHeight="1">
      <c r="A629" s="6"/>
      <c r="B629" s="60"/>
      <c r="C629" s="55"/>
      <c r="D629" s="55"/>
    </row>
    <row r="630" spans="1:4" ht="15" hidden="1" customHeight="1">
      <c r="A630" s="6"/>
      <c r="B630" s="60"/>
      <c r="C630" s="55"/>
      <c r="D630" s="55"/>
    </row>
    <row r="631" spans="1:4" ht="15" hidden="1" customHeight="1">
      <c r="A631" s="6"/>
      <c r="B631" s="60"/>
      <c r="C631" s="55"/>
      <c r="D631" s="55"/>
    </row>
    <row r="632" spans="1:4" ht="15" hidden="1" customHeight="1">
      <c r="A632" s="6"/>
      <c r="B632" s="60"/>
      <c r="C632" s="55"/>
      <c r="D632" s="55"/>
    </row>
    <row r="633" spans="1:4" ht="15" hidden="1" customHeight="1">
      <c r="A633" s="6"/>
      <c r="B633" s="60"/>
      <c r="C633" s="55"/>
      <c r="D633" s="55"/>
    </row>
    <row r="634" spans="1:4" ht="15" hidden="1" customHeight="1">
      <c r="A634" s="6"/>
      <c r="B634" s="60"/>
      <c r="C634" s="55"/>
      <c r="D634" s="55"/>
    </row>
    <row r="635" spans="1:4" ht="15" hidden="1" customHeight="1">
      <c r="A635" s="6"/>
      <c r="B635" s="60"/>
      <c r="C635" s="55"/>
      <c r="D635" s="55"/>
    </row>
    <row r="636" spans="1:4" ht="15" hidden="1" customHeight="1">
      <c r="A636" s="6"/>
      <c r="B636" s="60"/>
      <c r="C636" s="55"/>
      <c r="D636" s="55"/>
    </row>
    <row r="637" spans="1:4" ht="15" hidden="1" customHeight="1">
      <c r="A637" s="6"/>
      <c r="B637" s="60"/>
      <c r="C637" s="55"/>
      <c r="D637" s="55"/>
    </row>
    <row r="638" spans="1:4" ht="15" hidden="1" customHeight="1">
      <c r="A638" s="6"/>
      <c r="B638" s="60"/>
      <c r="C638" s="55"/>
      <c r="D638" s="55"/>
    </row>
    <row r="639" spans="1:4" ht="15" hidden="1" customHeight="1">
      <c r="A639" s="6"/>
      <c r="B639" s="60"/>
      <c r="C639" s="55"/>
      <c r="D639" s="55"/>
    </row>
    <row r="640" spans="1:4" ht="15" hidden="1" customHeight="1">
      <c r="A640" s="6"/>
      <c r="B640" s="60"/>
      <c r="C640" s="55"/>
      <c r="D640" s="55"/>
    </row>
    <row r="641" spans="1:4" ht="15" hidden="1" customHeight="1">
      <c r="A641" s="6"/>
      <c r="B641" s="60"/>
      <c r="C641" s="55"/>
      <c r="D641" s="55"/>
    </row>
    <row r="642" spans="1:4" ht="15" hidden="1" customHeight="1">
      <c r="A642" s="6"/>
      <c r="B642" s="60"/>
      <c r="C642" s="55"/>
      <c r="D642" s="55"/>
    </row>
    <row r="643" spans="1:4" ht="15" hidden="1" customHeight="1">
      <c r="A643" s="6"/>
      <c r="B643" s="60"/>
      <c r="C643" s="55"/>
      <c r="D643" s="55"/>
    </row>
    <row r="644" spans="1:4" ht="15" hidden="1" customHeight="1">
      <c r="A644" s="6"/>
      <c r="B644" s="60"/>
      <c r="C644" s="55"/>
      <c r="D644" s="55"/>
    </row>
    <row r="645" spans="1:4" ht="15" hidden="1" customHeight="1">
      <c r="A645" s="6"/>
      <c r="B645" s="60"/>
      <c r="C645" s="55"/>
      <c r="D645" s="55"/>
    </row>
    <row r="646" spans="1:4" ht="15" hidden="1" customHeight="1">
      <c r="A646" s="6"/>
      <c r="B646" s="60"/>
      <c r="C646" s="55"/>
      <c r="D646" s="55"/>
    </row>
    <row r="647" spans="1:4" ht="15" hidden="1" customHeight="1">
      <c r="A647" s="6"/>
      <c r="B647" s="60"/>
      <c r="C647" s="55"/>
      <c r="D647" s="55"/>
    </row>
    <row r="648" spans="1:4" ht="15" hidden="1" customHeight="1">
      <c r="A648" s="6"/>
      <c r="B648" s="60"/>
      <c r="C648" s="55"/>
      <c r="D648" s="55"/>
    </row>
    <row r="649" spans="1:4" ht="15" hidden="1" customHeight="1">
      <c r="A649" s="6"/>
      <c r="B649" s="60"/>
      <c r="C649" s="55"/>
      <c r="D649" s="55"/>
    </row>
    <row r="650" spans="1:4" ht="15" hidden="1" customHeight="1">
      <c r="A650" s="6"/>
      <c r="B650" s="60"/>
      <c r="C650" s="55"/>
      <c r="D650" s="55"/>
    </row>
    <row r="651" spans="1:4" ht="15" hidden="1" customHeight="1">
      <c r="A651" s="6"/>
      <c r="B651" s="60"/>
      <c r="C651" s="55"/>
      <c r="D651" s="55"/>
    </row>
    <row r="652" spans="1:4" ht="15" hidden="1" customHeight="1">
      <c r="A652" s="6"/>
      <c r="B652" s="60"/>
      <c r="C652" s="55"/>
      <c r="D652" s="55"/>
    </row>
    <row r="653" spans="1:4" ht="15" hidden="1" customHeight="1">
      <c r="A653" s="6"/>
      <c r="B653" s="60"/>
      <c r="C653" s="55"/>
      <c r="D653" s="55"/>
    </row>
    <row r="654" spans="1:4" ht="15" hidden="1" customHeight="1">
      <c r="A654" s="6"/>
      <c r="B654" s="60"/>
      <c r="C654" s="55"/>
      <c r="D654" s="55"/>
    </row>
    <row r="655" spans="1:4" ht="15" hidden="1" customHeight="1">
      <c r="A655" s="6"/>
      <c r="B655" s="60"/>
      <c r="C655" s="55"/>
      <c r="D655" s="55"/>
    </row>
    <row r="656" spans="1:4" ht="15" hidden="1" customHeight="1">
      <c r="A656" s="6"/>
      <c r="B656" s="60"/>
      <c r="C656" s="55"/>
      <c r="D656" s="55"/>
    </row>
    <row r="657" spans="1:4" ht="15" hidden="1" customHeight="1">
      <c r="A657" s="6"/>
      <c r="B657" s="60"/>
      <c r="C657" s="55"/>
      <c r="D657" s="55"/>
    </row>
    <row r="658" spans="1:4" ht="15" hidden="1" customHeight="1">
      <c r="A658" s="6"/>
      <c r="B658" s="60"/>
      <c r="C658" s="55"/>
      <c r="D658" s="55"/>
    </row>
    <row r="659" spans="1:4" ht="15" hidden="1" customHeight="1">
      <c r="A659" s="6"/>
      <c r="B659" s="60"/>
      <c r="C659" s="55"/>
      <c r="D659" s="55"/>
    </row>
    <row r="660" spans="1:4" ht="15" hidden="1" customHeight="1">
      <c r="A660" s="6"/>
      <c r="B660" s="60"/>
      <c r="C660" s="55"/>
      <c r="D660" s="55"/>
    </row>
    <row r="661" spans="1:4" ht="15" hidden="1" customHeight="1">
      <c r="A661" s="6"/>
      <c r="B661" s="60"/>
      <c r="C661" s="55"/>
      <c r="D661" s="55"/>
    </row>
    <row r="662" spans="1:4" ht="15" hidden="1" customHeight="1">
      <c r="A662" s="6"/>
      <c r="B662" s="60"/>
      <c r="C662" s="55"/>
      <c r="D662" s="55"/>
    </row>
    <row r="663" spans="1:4" ht="15" hidden="1" customHeight="1">
      <c r="A663" s="6"/>
      <c r="B663" s="60"/>
      <c r="C663" s="55"/>
      <c r="D663" s="55"/>
    </row>
    <row r="664" spans="1:4" ht="15" hidden="1" customHeight="1">
      <c r="A664" s="6"/>
      <c r="B664" s="60"/>
      <c r="C664" s="55"/>
      <c r="D664" s="55"/>
    </row>
    <row r="665" spans="1:4" ht="15" hidden="1" customHeight="1">
      <c r="A665" s="6"/>
      <c r="B665" s="60"/>
      <c r="C665" s="55"/>
      <c r="D665" s="55"/>
    </row>
    <row r="666" spans="1:4" ht="15" hidden="1" customHeight="1">
      <c r="A666" s="6"/>
      <c r="B666" s="60"/>
      <c r="C666" s="55"/>
      <c r="D666" s="55"/>
    </row>
    <row r="667" spans="1:4" ht="15" hidden="1" customHeight="1">
      <c r="A667" s="6"/>
      <c r="B667" s="60"/>
      <c r="C667" s="55"/>
      <c r="D667" s="55"/>
    </row>
    <row r="668" spans="1:4" ht="15" hidden="1" customHeight="1">
      <c r="A668" s="6"/>
      <c r="B668" s="60"/>
      <c r="C668" s="55"/>
      <c r="D668" s="55"/>
    </row>
    <row r="669" spans="1:4" ht="15" hidden="1" customHeight="1">
      <c r="A669" s="6"/>
      <c r="B669" s="60"/>
      <c r="C669" s="55"/>
      <c r="D669" s="55"/>
    </row>
    <row r="670" spans="1:4" ht="15" hidden="1" customHeight="1">
      <c r="A670" s="6"/>
      <c r="B670" s="60"/>
      <c r="C670" s="55"/>
      <c r="D670" s="55"/>
    </row>
    <row r="671" spans="1:4" ht="15" hidden="1" customHeight="1">
      <c r="A671" s="6"/>
      <c r="B671" s="60"/>
      <c r="C671" s="55"/>
      <c r="D671" s="55"/>
    </row>
    <row r="672" spans="1:4" ht="15" hidden="1" customHeight="1">
      <c r="A672" s="6"/>
      <c r="B672" s="60"/>
      <c r="C672" s="55"/>
      <c r="D672" s="55"/>
    </row>
    <row r="673" spans="1:4" ht="15" hidden="1" customHeight="1">
      <c r="A673" s="6"/>
      <c r="B673" s="60"/>
      <c r="C673" s="55"/>
      <c r="D673" s="55"/>
    </row>
    <row r="674" spans="1:4" ht="15" hidden="1" customHeight="1">
      <c r="A674" s="6"/>
      <c r="B674" s="60"/>
      <c r="C674" s="55"/>
      <c r="D674" s="55"/>
    </row>
    <row r="675" spans="1:4" ht="15" hidden="1" customHeight="1">
      <c r="A675" s="6"/>
      <c r="B675" s="60"/>
      <c r="C675" s="55"/>
      <c r="D675" s="55"/>
    </row>
    <row r="676" spans="1:4" ht="15" hidden="1" customHeight="1">
      <c r="A676" s="6"/>
      <c r="B676" s="60"/>
      <c r="C676" s="55"/>
      <c r="D676" s="55"/>
    </row>
    <row r="677" spans="1:4" ht="15" hidden="1" customHeight="1">
      <c r="A677" s="6"/>
      <c r="B677" s="60"/>
      <c r="C677" s="55"/>
      <c r="D677" s="55"/>
    </row>
    <row r="678" spans="1:4" ht="15" hidden="1" customHeight="1">
      <c r="A678" s="6"/>
      <c r="B678" s="60"/>
      <c r="C678" s="55"/>
      <c r="D678" s="55"/>
    </row>
    <row r="679" spans="1:4" ht="15" hidden="1" customHeight="1">
      <c r="A679" s="6"/>
      <c r="B679" s="60"/>
      <c r="C679" s="55"/>
      <c r="D679" s="55"/>
    </row>
    <row r="680" spans="1:4" ht="15" hidden="1" customHeight="1">
      <c r="A680" s="6"/>
      <c r="B680" s="60"/>
      <c r="C680" s="55"/>
      <c r="D680" s="55"/>
    </row>
    <row r="681" spans="1:4" ht="15" hidden="1" customHeight="1">
      <c r="A681" s="6"/>
      <c r="B681" s="60"/>
      <c r="C681" s="55"/>
      <c r="D681" s="55"/>
    </row>
    <row r="682" spans="1:4" ht="15" hidden="1" customHeight="1">
      <c r="A682" s="6"/>
      <c r="B682" s="60"/>
      <c r="C682" s="55"/>
      <c r="D682" s="55"/>
    </row>
    <row r="683" spans="1:4" ht="15" hidden="1" customHeight="1">
      <c r="A683" s="6"/>
      <c r="B683" s="60"/>
      <c r="C683" s="55"/>
      <c r="D683" s="55"/>
    </row>
    <row r="684" spans="1:4" ht="15" hidden="1" customHeight="1">
      <c r="A684" s="6"/>
      <c r="B684" s="60"/>
      <c r="C684" s="55"/>
      <c r="D684" s="55"/>
    </row>
    <row r="685" spans="1:4" ht="15" hidden="1" customHeight="1">
      <c r="A685" s="6"/>
      <c r="B685" s="60"/>
      <c r="C685" s="55"/>
      <c r="D685" s="55"/>
    </row>
    <row r="686" spans="1:4" ht="15" hidden="1" customHeight="1">
      <c r="A686" s="6"/>
      <c r="B686" s="60"/>
      <c r="C686" s="55"/>
      <c r="D686" s="55"/>
    </row>
    <row r="687" spans="1:4" ht="15" hidden="1" customHeight="1">
      <c r="A687" s="6"/>
      <c r="B687" s="60"/>
      <c r="C687" s="55"/>
      <c r="D687" s="55"/>
    </row>
    <row r="688" spans="1:4" ht="15" hidden="1" customHeight="1">
      <c r="A688" s="6"/>
      <c r="B688" s="60"/>
      <c r="C688" s="55"/>
      <c r="D688" s="55"/>
    </row>
    <row r="689" spans="1:4" ht="15" hidden="1" customHeight="1">
      <c r="A689" s="6"/>
      <c r="B689" s="60"/>
      <c r="C689" s="55"/>
      <c r="D689" s="55"/>
    </row>
    <row r="690" spans="1:4" ht="15" hidden="1" customHeight="1">
      <c r="A690" s="6"/>
      <c r="B690" s="60"/>
      <c r="C690" s="55"/>
      <c r="D690" s="55"/>
    </row>
    <row r="691" spans="1:4" ht="15" hidden="1" customHeight="1">
      <c r="A691" s="6"/>
      <c r="B691" s="60"/>
      <c r="C691" s="55"/>
      <c r="D691" s="55"/>
    </row>
    <row r="692" spans="1:4" ht="15" hidden="1" customHeight="1">
      <c r="A692" s="6"/>
      <c r="B692" s="60"/>
      <c r="C692" s="55"/>
      <c r="D692" s="55"/>
    </row>
    <row r="693" spans="1:4" ht="15" hidden="1" customHeight="1">
      <c r="A693" s="6"/>
      <c r="B693" s="60"/>
      <c r="C693" s="55"/>
      <c r="D693" s="55"/>
    </row>
    <row r="694" spans="1:4" ht="15" hidden="1" customHeight="1">
      <c r="A694" s="6"/>
      <c r="B694" s="60"/>
      <c r="C694" s="55"/>
      <c r="D694" s="55"/>
    </row>
    <row r="695" spans="1:4" ht="15" hidden="1" customHeight="1">
      <c r="A695" s="6"/>
      <c r="B695" s="60"/>
      <c r="C695" s="55"/>
      <c r="D695" s="55"/>
    </row>
    <row r="696" spans="1:4" ht="15" hidden="1" customHeight="1">
      <c r="A696" s="6"/>
      <c r="B696" s="60"/>
      <c r="C696" s="55"/>
      <c r="D696" s="55"/>
    </row>
    <row r="697" spans="1:4" ht="15" hidden="1" customHeight="1">
      <c r="A697" s="6"/>
      <c r="B697" s="60"/>
      <c r="C697" s="55"/>
      <c r="D697" s="55"/>
    </row>
    <row r="698" spans="1:4" ht="15" hidden="1" customHeight="1">
      <c r="A698" s="6"/>
      <c r="B698" s="60"/>
      <c r="C698" s="55"/>
      <c r="D698" s="55"/>
    </row>
    <row r="699" spans="1:4" ht="15" hidden="1" customHeight="1">
      <c r="A699" s="6"/>
      <c r="B699" s="60"/>
      <c r="C699" s="55"/>
      <c r="D699" s="55"/>
    </row>
    <row r="700" spans="1:4" ht="15" hidden="1" customHeight="1">
      <c r="A700" s="6"/>
      <c r="B700" s="60"/>
      <c r="C700" s="55"/>
      <c r="D700" s="55"/>
    </row>
    <row r="701" spans="1:4" ht="15" hidden="1" customHeight="1">
      <c r="A701" s="6"/>
      <c r="B701" s="60"/>
      <c r="C701" s="55"/>
      <c r="D701" s="55"/>
    </row>
    <row r="702" spans="1:4" ht="15" hidden="1" customHeight="1">
      <c r="A702" s="6"/>
      <c r="B702" s="60"/>
      <c r="C702" s="55"/>
      <c r="D702" s="55"/>
    </row>
    <row r="703" spans="1:4" ht="15" hidden="1" customHeight="1">
      <c r="A703" s="6"/>
      <c r="B703" s="60"/>
      <c r="C703" s="55"/>
      <c r="D703" s="55"/>
    </row>
    <row r="704" spans="1:4" ht="15" hidden="1" customHeight="1">
      <c r="A704" s="6"/>
      <c r="B704" s="60"/>
      <c r="C704" s="55"/>
      <c r="D704" s="55"/>
    </row>
    <row r="705" spans="1:4" ht="15" hidden="1" customHeight="1">
      <c r="A705" s="6"/>
      <c r="B705" s="60"/>
      <c r="C705" s="55"/>
      <c r="D705" s="55"/>
    </row>
    <row r="706" spans="1:4" ht="15" hidden="1" customHeight="1">
      <c r="A706" s="6"/>
      <c r="B706" s="60"/>
      <c r="C706" s="55"/>
      <c r="D706" s="55"/>
    </row>
    <row r="707" spans="1:4" ht="15" hidden="1" customHeight="1">
      <c r="A707" s="6"/>
      <c r="B707" s="60"/>
      <c r="C707" s="55"/>
      <c r="D707" s="55"/>
    </row>
    <row r="708" spans="1:4" ht="15" hidden="1" customHeight="1">
      <c r="A708" s="6"/>
      <c r="B708" s="60"/>
      <c r="C708" s="55"/>
      <c r="D708" s="55"/>
    </row>
    <row r="709" spans="1:4" ht="15" hidden="1" customHeight="1">
      <c r="A709" s="6"/>
      <c r="B709" s="60"/>
      <c r="C709" s="55"/>
      <c r="D709" s="55"/>
    </row>
    <row r="710" spans="1:4" ht="15" hidden="1" customHeight="1">
      <c r="A710" s="6"/>
      <c r="B710" s="60"/>
      <c r="C710" s="55"/>
      <c r="D710" s="55"/>
    </row>
    <row r="711" spans="1:4" ht="15" hidden="1" customHeight="1">
      <c r="A711" s="6"/>
      <c r="B711" s="60"/>
      <c r="C711" s="55"/>
      <c r="D711" s="55"/>
    </row>
    <row r="712" spans="1:4" ht="15" hidden="1" customHeight="1">
      <c r="A712" s="6"/>
      <c r="B712" s="60"/>
      <c r="C712" s="55"/>
      <c r="D712" s="55"/>
    </row>
    <row r="713" spans="1:4" ht="15" hidden="1" customHeight="1">
      <c r="A713" s="6"/>
      <c r="B713" s="60"/>
      <c r="C713" s="55"/>
      <c r="D713" s="55"/>
    </row>
    <row r="714" spans="1:4" ht="15" hidden="1" customHeight="1">
      <c r="A714" s="6"/>
      <c r="B714" s="60"/>
      <c r="C714" s="55"/>
      <c r="D714" s="55"/>
    </row>
    <row r="715" spans="1:4" ht="15" hidden="1" customHeight="1">
      <c r="A715" s="6"/>
      <c r="B715" s="60"/>
      <c r="C715" s="55"/>
      <c r="D715" s="55"/>
    </row>
    <row r="716" spans="1:4" ht="15" hidden="1" customHeight="1">
      <c r="A716" s="6"/>
      <c r="B716" s="60"/>
      <c r="C716" s="55"/>
      <c r="D716" s="55"/>
    </row>
    <row r="717" spans="1:4" ht="15" hidden="1" customHeight="1">
      <c r="A717" s="6"/>
      <c r="B717" s="60"/>
      <c r="C717" s="55"/>
      <c r="D717" s="55"/>
    </row>
    <row r="718" spans="1:4" ht="15" hidden="1" customHeight="1">
      <c r="A718" s="6"/>
      <c r="B718" s="60"/>
      <c r="C718" s="55"/>
      <c r="D718" s="55"/>
    </row>
    <row r="719" spans="1:4" ht="15" hidden="1" customHeight="1">
      <c r="A719" s="6"/>
      <c r="B719" s="60"/>
      <c r="C719" s="55"/>
      <c r="D719" s="55"/>
    </row>
    <row r="720" spans="1:4" ht="15" hidden="1" customHeight="1">
      <c r="A720" s="6"/>
      <c r="B720" s="60"/>
      <c r="C720" s="55"/>
      <c r="D720" s="55"/>
    </row>
    <row r="721" spans="1:4" ht="15" hidden="1" customHeight="1">
      <c r="A721" s="6"/>
      <c r="B721" s="60"/>
      <c r="C721" s="55"/>
      <c r="D721" s="55"/>
    </row>
    <row r="722" spans="1:4" ht="15" hidden="1" customHeight="1">
      <c r="A722" s="6"/>
      <c r="B722" s="60"/>
      <c r="C722" s="55"/>
      <c r="D722" s="55"/>
    </row>
    <row r="723" spans="1:4" ht="15" hidden="1" customHeight="1">
      <c r="A723" s="6"/>
      <c r="B723" s="60"/>
      <c r="C723" s="55"/>
      <c r="D723" s="55"/>
    </row>
    <row r="724" spans="1:4" ht="15" hidden="1" customHeight="1">
      <c r="A724" s="6"/>
      <c r="B724" s="60"/>
      <c r="C724" s="55"/>
      <c r="D724" s="55"/>
    </row>
    <row r="725" spans="1:4" ht="15" hidden="1" customHeight="1">
      <c r="A725" s="6"/>
      <c r="B725" s="60"/>
      <c r="C725" s="55"/>
      <c r="D725" s="55"/>
    </row>
    <row r="726" spans="1:4" ht="15" hidden="1" customHeight="1">
      <c r="A726" s="6"/>
      <c r="B726" s="60"/>
      <c r="C726" s="55"/>
      <c r="D726" s="55"/>
    </row>
    <row r="727" spans="1:4" ht="15" hidden="1" customHeight="1">
      <c r="A727" s="6"/>
      <c r="B727" s="60"/>
      <c r="C727" s="55"/>
      <c r="D727" s="55"/>
    </row>
    <row r="728" spans="1:4" ht="15" hidden="1" customHeight="1">
      <c r="A728" s="6"/>
      <c r="B728" s="60"/>
      <c r="C728" s="55"/>
      <c r="D728" s="55"/>
    </row>
    <row r="729" spans="1:4" ht="15" hidden="1" customHeight="1">
      <c r="A729" s="6"/>
      <c r="B729" s="60"/>
      <c r="C729" s="55"/>
      <c r="D729" s="55"/>
    </row>
    <row r="730" spans="1:4" ht="15" hidden="1" customHeight="1">
      <c r="A730" s="6"/>
      <c r="B730" s="60"/>
      <c r="C730" s="55"/>
      <c r="D730" s="55"/>
    </row>
    <row r="731" spans="1:4" ht="15" hidden="1" customHeight="1">
      <c r="A731" s="6"/>
      <c r="B731" s="60"/>
      <c r="C731" s="55"/>
      <c r="D731" s="55"/>
    </row>
    <row r="732" spans="1:4" ht="15" hidden="1" customHeight="1">
      <c r="A732" s="6"/>
      <c r="B732" s="60"/>
      <c r="C732" s="55"/>
      <c r="D732" s="55"/>
    </row>
    <row r="733" spans="1:4" ht="15" hidden="1" customHeight="1">
      <c r="A733" s="6"/>
      <c r="B733" s="60"/>
      <c r="C733" s="55"/>
      <c r="D733" s="55"/>
    </row>
    <row r="734" spans="1:4" ht="15" hidden="1" customHeight="1">
      <c r="A734" s="6"/>
      <c r="B734" s="60"/>
      <c r="C734" s="55"/>
      <c r="D734" s="55"/>
    </row>
    <row r="735" spans="1:4" ht="15" hidden="1" customHeight="1">
      <c r="A735" s="6"/>
      <c r="B735" s="60"/>
      <c r="C735" s="55"/>
      <c r="D735" s="55"/>
    </row>
    <row r="736" spans="1:4" ht="15" hidden="1" customHeight="1">
      <c r="A736" s="6"/>
      <c r="B736" s="60"/>
      <c r="C736" s="55"/>
      <c r="D736" s="55"/>
    </row>
    <row r="737" spans="1:4" ht="15" hidden="1" customHeight="1">
      <c r="A737" s="6"/>
      <c r="B737" s="60"/>
      <c r="C737" s="55"/>
      <c r="D737" s="55"/>
    </row>
    <row r="738" spans="1:4" ht="15" hidden="1" customHeight="1">
      <c r="A738" s="6"/>
      <c r="B738" s="60"/>
      <c r="C738" s="55"/>
      <c r="D738" s="55"/>
    </row>
    <row r="739" spans="1:4" ht="15" hidden="1" customHeight="1">
      <c r="A739" s="6"/>
      <c r="B739" s="60"/>
      <c r="C739" s="55"/>
      <c r="D739" s="55"/>
    </row>
    <row r="740" spans="1:4" ht="15" hidden="1" customHeight="1">
      <c r="A740" s="6"/>
      <c r="B740" s="60"/>
      <c r="C740" s="55"/>
      <c r="D740" s="55"/>
    </row>
    <row r="741" spans="1:4" ht="15" hidden="1" customHeight="1">
      <c r="A741" s="6"/>
      <c r="B741" s="60"/>
      <c r="C741" s="55"/>
      <c r="D741" s="55"/>
    </row>
    <row r="742" spans="1:4" ht="15" hidden="1" customHeight="1">
      <c r="A742" s="6"/>
      <c r="B742" s="60"/>
      <c r="C742" s="55"/>
      <c r="D742" s="55"/>
    </row>
    <row r="743" spans="1:4" ht="15" hidden="1" customHeight="1">
      <c r="A743" s="6"/>
      <c r="B743" s="60"/>
      <c r="C743" s="55"/>
      <c r="D743" s="55"/>
    </row>
    <row r="744" spans="1:4" ht="15" hidden="1" customHeight="1">
      <c r="A744" s="6"/>
      <c r="B744" s="60"/>
      <c r="C744" s="55"/>
      <c r="D744" s="55"/>
    </row>
    <row r="745" spans="1:4" ht="15" hidden="1" customHeight="1">
      <c r="A745" s="6"/>
      <c r="B745" s="60"/>
      <c r="C745" s="55"/>
      <c r="D745" s="55"/>
    </row>
    <row r="746" spans="1:4" ht="15" hidden="1" customHeight="1">
      <c r="A746" s="6"/>
      <c r="B746" s="60"/>
      <c r="C746" s="55"/>
      <c r="D746" s="55"/>
    </row>
    <row r="747" spans="1:4" ht="15" hidden="1" customHeight="1">
      <c r="A747" s="6"/>
      <c r="B747" s="60"/>
      <c r="C747" s="55"/>
      <c r="D747" s="55"/>
    </row>
    <row r="748" spans="1:4" ht="15" hidden="1" customHeight="1">
      <c r="A748" s="6"/>
      <c r="B748" s="60"/>
      <c r="C748" s="55"/>
      <c r="D748" s="55"/>
    </row>
    <row r="749" spans="1:4" ht="15" hidden="1" customHeight="1">
      <c r="A749" s="6"/>
      <c r="B749" s="60"/>
      <c r="C749" s="55"/>
      <c r="D749" s="55"/>
    </row>
    <row r="750" spans="1:4" ht="15" hidden="1" customHeight="1">
      <c r="A750" s="6"/>
      <c r="B750" s="60"/>
      <c r="C750" s="55"/>
      <c r="D750" s="55"/>
    </row>
    <row r="751" spans="1:4" ht="15" hidden="1" customHeight="1">
      <c r="A751" s="6"/>
      <c r="B751" s="60"/>
      <c r="C751" s="55"/>
      <c r="D751" s="55"/>
    </row>
    <row r="752" spans="1:4" ht="15" hidden="1" customHeight="1">
      <c r="A752" s="6"/>
      <c r="B752" s="60"/>
      <c r="C752" s="55"/>
      <c r="D752" s="55"/>
    </row>
    <row r="753" spans="1:4" ht="15" hidden="1" customHeight="1">
      <c r="A753" s="6"/>
      <c r="B753" s="60"/>
      <c r="C753" s="55"/>
      <c r="D753" s="55"/>
    </row>
    <row r="754" spans="1:4" ht="15" hidden="1" customHeight="1">
      <c r="A754" s="6"/>
      <c r="B754" s="60"/>
      <c r="C754" s="55"/>
      <c r="D754" s="55"/>
    </row>
    <row r="755" spans="1:4" ht="15" hidden="1" customHeight="1">
      <c r="A755" s="6"/>
      <c r="B755" s="60"/>
      <c r="C755" s="55"/>
      <c r="D755" s="55"/>
    </row>
    <row r="756" spans="1:4" ht="15" hidden="1" customHeight="1">
      <c r="A756" s="6"/>
      <c r="B756" s="60"/>
      <c r="C756" s="55"/>
      <c r="D756" s="55"/>
    </row>
    <row r="757" spans="1:4" ht="15" hidden="1" customHeight="1">
      <c r="A757" s="6"/>
      <c r="B757" s="60"/>
      <c r="C757" s="55"/>
      <c r="D757" s="55"/>
    </row>
    <row r="758" spans="1:4" ht="15" hidden="1" customHeight="1">
      <c r="A758" s="6"/>
      <c r="B758" s="60"/>
      <c r="C758" s="55"/>
      <c r="D758" s="55"/>
    </row>
    <row r="759" spans="1:4" ht="15" hidden="1" customHeight="1">
      <c r="A759" s="6"/>
      <c r="B759" s="60"/>
      <c r="C759" s="55"/>
      <c r="D759" s="55"/>
    </row>
    <row r="760" spans="1:4" ht="15" hidden="1" customHeight="1">
      <c r="A760" s="6"/>
      <c r="B760" s="60"/>
      <c r="C760" s="55"/>
      <c r="D760" s="55"/>
    </row>
    <row r="761" spans="1:4" ht="15" hidden="1" customHeight="1">
      <c r="A761" s="6"/>
      <c r="B761" s="60"/>
      <c r="C761" s="55"/>
      <c r="D761" s="55"/>
    </row>
    <row r="762" spans="1:4" ht="15" hidden="1" customHeight="1">
      <c r="A762" s="6"/>
      <c r="B762" s="60"/>
      <c r="C762" s="55"/>
      <c r="D762" s="55"/>
    </row>
    <row r="763" spans="1:4" ht="15" hidden="1" customHeight="1">
      <c r="A763" s="6"/>
      <c r="B763" s="60"/>
      <c r="C763" s="55"/>
      <c r="D763" s="55"/>
    </row>
    <row r="764" spans="1:4" ht="15" hidden="1" customHeight="1">
      <c r="A764" s="6"/>
      <c r="B764" s="60"/>
      <c r="C764" s="55"/>
      <c r="D764" s="55"/>
    </row>
    <row r="765" spans="1:4" ht="15" hidden="1" customHeight="1">
      <c r="A765" s="6"/>
      <c r="B765" s="60"/>
      <c r="C765" s="55"/>
      <c r="D765" s="55"/>
    </row>
    <row r="766" spans="1:4" ht="15" hidden="1" customHeight="1">
      <c r="A766" s="6"/>
      <c r="B766" s="60"/>
      <c r="C766" s="55"/>
      <c r="D766" s="55"/>
    </row>
    <row r="767" spans="1:4" ht="15" hidden="1" customHeight="1">
      <c r="A767" s="6"/>
      <c r="B767" s="60"/>
      <c r="C767" s="55"/>
      <c r="D767" s="55"/>
    </row>
    <row r="768" spans="1:4" ht="15" hidden="1" customHeight="1">
      <c r="A768" s="6"/>
      <c r="B768" s="60"/>
      <c r="C768" s="55"/>
      <c r="D768" s="55"/>
    </row>
    <row r="769" spans="1:4" ht="15" hidden="1" customHeight="1">
      <c r="A769" s="6"/>
      <c r="B769" s="60"/>
      <c r="C769" s="55"/>
      <c r="D769" s="55"/>
    </row>
    <row r="770" spans="1:4" ht="15" hidden="1" customHeight="1">
      <c r="A770" s="6"/>
      <c r="B770" s="60"/>
      <c r="C770" s="55"/>
      <c r="D770" s="55"/>
    </row>
    <row r="771" spans="1:4" ht="15" hidden="1" customHeight="1">
      <c r="A771" s="6"/>
      <c r="B771" s="60"/>
      <c r="C771" s="55"/>
      <c r="D771" s="55"/>
    </row>
    <row r="772" spans="1:4" ht="15" hidden="1" customHeight="1">
      <c r="A772" s="6"/>
      <c r="B772" s="60"/>
      <c r="C772" s="55"/>
      <c r="D772" s="55"/>
    </row>
    <row r="773" spans="1:4" ht="15" hidden="1" customHeight="1">
      <c r="A773" s="6"/>
      <c r="B773" s="60"/>
      <c r="C773" s="55"/>
      <c r="D773" s="55"/>
    </row>
    <row r="774" spans="1:4" ht="15" hidden="1" customHeight="1">
      <c r="A774" s="6"/>
      <c r="B774" s="60"/>
      <c r="C774" s="55"/>
      <c r="D774" s="55"/>
    </row>
    <row r="775" spans="1:4" ht="15" hidden="1" customHeight="1">
      <c r="A775" s="6"/>
      <c r="B775" s="60"/>
      <c r="C775" s="55"/>
      <c r="D775" s="55"/>
    </row>
    <row r="776" spans="1:4" ht="15" hidden="1" customHeight="1">
      <c r="A776" s="6"/>
      <c r="B776" s="60"/>
      <c r="C776" s="55"/>
      <c r="D776" s="55"/>
    </row>
    <row r="777" spans="1:4" ht="15" hidden="1" customHeight="1">
      <c r="A777" s="6"/>
      <c r="B777" s="60"/>
      <c r="C777" s="55"/>
      <c r="D777" s="55"/>
    </row>
    <row r="778" spans="1:4" ht="15" hidden="1" customHeight="1">
      <c r="A778" s="6"/>
      <c r="B778" s="60"/>
      <c r="C778" s="55"/>
      <c r="D778" s="55"/>
    </row>
    <row r="779" spans="1:4" ht="15" hidden="1" customHeight="1">
      <c r="A779" s="6"/>
      <c r="B779" s="60"/>
      <c r="C779" s="55"/>
      <c r="D779" s="55"/>
    </row>
    <row r="780" spans="1:4" ht="15" hidden="1" customHeight="1">
      <c r="A780" s="6"/>
      <c r="B780" s="60"/>
      <c r="C780" s="55"/>
      <c r="D780" s="55"/>
    </row>
    <row r="781" spans="1:4" ht="15" hidden="1" customHeight="1">
      <c r="A781" s="6"/>
      <c r="B781" s="60"/>
      <c r="C781" s="55"/>
      <c r="D781" s="55"/>
    </row>
    <row r="782" spans="1:4" ht="15" hidden="1" customHeight="1">
      <c r="A782" s="6"/>
      <c r="B782" s="60"/>
      <c r="C782" s="55"/>
      <c r="D782" s="55"/>
    </row>
    <row r="783" spans="1:4" ht="15" hidden="1" customHeight="1">
      <c r="A783" s="6"/>
      <c r="B783" s="60"/>
      <c r="C783" s="55"/>
      <c r="D783" s="55"/>
    </row>
    <row r="784" spans="1:4" ht="15" hidden="1" customHeight="1">
      <c r="A784" s="6"/>
      <c r="B784" s="60"/>
      <c r="C784" s="55"/>
      <c r="D784" s="55"/>
    </row>
    <row r="785" spans="1:4" ht="15" hidden="1" customHeight="1">
      <c r="A785" s="6"/>
      <c r="B785" s="60"/>
      <c r="C785" s="55"/>
      <c r="D785" s="55"/>
    </row>
    <row r="786" spans="1:4" ht="15" hidden="1" customHeight="1">
      <c r="A786" s="6"/>
      <c r="B786" s="60"/>
      <c r="C786" s="55"/>
      <c r="D786" s="55"/>
    </row>
    <row r="787" spans="1:4" ht="15" hidden="1" customHeight="1">
      <c r="A787" s="6"/>
      <c r="B787" s="60"/>
      <c r="C787" s="55"/>
      <c r="D787" s="55"/>
    </row>
    <row r="788" spans="1:4" ht="15" hidden="1" customHeight="1">
      <c r="A788" s="6"/>
      <c r="B788" s="60"/>
      <c r="C788" s="55"/>
      <c r="D788" s="55"/>
    </row>
    <row r="789" spans="1:4" ht="15" hidden="1" customHeight="1">
      <c r="A789" s="6"/>
      <c r="B789" s="60"/>
      <c r="C789" s="55"/>
      <c r="D789" s="55"/>
    </row>
    <row r="790" spans="1:4" ht="15" hidden="1" customHeight="1">
      <c r="A790" s="6"/>
      <c r="B790" s="60"/>
      <c r="C790" s="55"/>
      <c r="D790" s="55"/>
    </row>
    <row r="791" spans="1:4" ht="15" hidden="1" customHeight="1">
      <c r="A791" s="6"/>
      <c r="B791" s="60"/>
      <c r="C791" s="55"/>
      <c r="D791" s="55"/>
    </row>
    <row r="792" spans="1:4" ht="15" hidden="1" customHeight="1">
      <c r="A792" s="6"/>
      <c r="B792" s="60"/>
      <c r="C792" s="55"/>
      <c r="D792" s="55"/>
    </row>
    <row r="793" spans="1:4" ht="15" hidden="1" customHeight="1">
      <c r="A793" s="6"/>
      <c r="B793" s="60"/>
      <c r="C793" s="55"/>
      <c r="D793" s="55"/>
    </row>
    <row r="794" spans="1:4" ht="15" hidden="1" customHeight="1">
      <c r="A794" s="6"/>
      <c r="B794" s="60"/>
      <c r="C794" s="55"/>
      <c r="D794" s="55"/>
    </row>
    <row r="795" spans="1:4" ht="15" hidden="1" customHeight="1">
      <c r="A795" s="6"/>
      <c r="B795" s="60"/>
      <c r="C795" s="55"/>
      <c r="D795" s="55"/>
    </row>
    <row r="796" spans="1:4" ht="15" hidden="1" customHeight="1">
      <c r="A796" s="6"/>
      <c r="B796" s="60"/>
      <c r="C796" s="55"/>
      <c r="D796" s="55"/>
    </row>
    <row r="797" spans="1:4" ht="15" hidden="1" customHeight="1">
      <c r="A797" s="6"/>
      <c r="B797" s="60"/>
      <c r="C797" s="55"/>
      <c r="D797" s="55"/>
    </row>
    <row r="798" spans="1:4" ht="15" hidden="1" customHeight="1">
      <c r="A798" s="6"/>
      <c r="B798" s="60"/>
      <c r="C798" s="55"/>
      <c r="D798" s="55"/>
    </row>
    <row r="799" spans="1:4" ht="15" hidden="1" customHeight="1">
      <c r="A799" s="6"/>
      <c r="B799" s="60"/>
      <c r="C799" s="55"/>
      <c r="D799" s="55"/>
    </row>
    <row r="800" spans="1:4" ht="15" hidden="1" customHeight="1">
      <c r="A800" s="6"/>
      <c r="B800" s="60"/>
      <c r="C800" s="55"/>
      <c r="D800" s="55"/>
    </row>
    <row r="801" spans="1:4" ht="15" hidden="1" customHeight="1">
      <c r="A801" s="6"/>
      <c r="B801" s="60"/>
      <c r="C801" s="55"/>
      <c r="D801" s="55"/>
    </row>
    <row r="802" spans="1:4" ht="15" hidden="1" customHeight="1">
      <c r="A802" s="6"/>
      <c r="B802" s="60"/>
      <c r="C802" s="55"/>
      <c r="D802" s="55"/>
    </row>
    <row r="803" spans="1:4" ht="15" hidden="1" customHeight="1">
      <c r="A803" s="6"/>
      <c r="B803" s="60"/>
      <c r="C803" s="55"/>
      <c r="D803" s="55"/>
    </row>
    <row r="804" spans="1:4" ht="15" hidden="1" customHeight="1">
      <c r="A804" s="6"/>
      <c r="B804" s="60"/>
      <c r="C804" s="55"/>
      <c r="D804" s="55"/>
    </row>
    <row r="805" spans="1:4" ht="15" hidden="1" customHeight="1">
      <c r="A805" s="6"/>
      <c r="B805" s="60"/>
      <c r="C805" s="55"/>
      <c r="D805" s="55"/>
    </row>
    <row r="806" spans="1:4" ht="15" hidden="1" customHeight="1">
      <c r="A806" s="6"/>
      <c r="B806" s="60"/>
      <c r="C806" s="55"/>
      <c r="D806" s="55"/>
    </row>
    <row r="807" spans="1:4" ht="15" hidden="1" customHeight="1">
      <c r="A807" s="6"/>
      <c r="B807" s="60"/>
      <c r="C807" s="55"/>
      <c r="D807" s="55"/>
    </row>
    <row r="808" spans="1:4" ht="15" hidden="1" customHeight="1">
      <c r="A808" s="6"/>
      <c r="B808" s="60"/>
      <c r="C808" s="55"/>
      <c r="D808" s="55"/>
    </row>
    <row r="809" spans="1:4" ht="15" hidden="1" customHeight="1">
      <c r="A809" s="6"/>
      <c r="B809" s="60"/>
      <c r="C809" s="55"/>
      <c r="D809" s="55"/>
    </row>
    <row r="810" spans="1:4" ht="15" hidden="1" customHeight="1">
      <c r="A810" s="6"/>
      <c r="B810" s="60"/>
      <c r="C810" s="55"/>
      <c r="D810" s="55"/>
    </row>
    <row r="811" spans="1:4" ht="15" hidden="1" customHeight="1">
      <c r="A811" s="6"/>
      <c r="B811" s="60"/>
      <c r="C811" s="55"/>
      <c r="D811" s="55"/>
    </row>
    <row r="812" spans="1:4" ht="15" hidden="1" customHeight="1">
      <c r="A812" s="6"/>
      <c r="B812" s="60"/>
      <c r="C812" s="55"/>
      <c r="D812" s="55"/>
    </row>
    <row r="813" spans="1:4" ht="15" hidden="1" customHeight="1">
      <c r="A813" s="6"/>
      <c r="B813" s="60"/>
      <c r="C813" s="55"/>
      <c r="D813" s="55"/>
    </row>
    <row r="814" spans="1:4" ht="15" hidden="1" customHeight="1">
      <c r="A814" s="6"/>
      <c r="B814" s="60"/>
      <c r="C814" s="55"/>
      <c r="D814" s="55"/>
    </row>
    <row r="815" spans="1:4" ht="15" hidden="1" customHeight="1">
      <c r="A815" s="6"/>
      <c r="B815" s="60"/>
      <c r="C815" s="55"/>
      <c r="D815" s="55"/>
    </row>
    <row r="816" spans="1:4" ht="15" hidden="1" customHeight="1">
      <c r="A816" s="6"/>
      <c r="B816" s="60"/>
      <c r="C816" s="55"/>
      <c r="D816" s="55"/>
    </row>
    <row r="817" spans="1:4" ht="15" hidden="1" customHeight="1">
      <c r="A817" s="6"/>
      <c r="B817" s="60"/>
      <c r="C817" s="55"/>
      <c r="D817" s="55"/>
    </row>
    <row r="818" spans="1:4" ht="15" hidden="1" customHeight="1">
      <c r="A818" s="6"/>
      <c r="B818" s="60"/>
      <c r="C818" s="55"/>
      <c r="D818" s="55"/>
    </row>
    <row r="819" spans="1:4" ht="15" hidden="1" customHeight="1">
      <c r="A819" s="6"/>
      <c r="B819" s="60"/>
      <c r="C819" s="55"/>
      <c r="D819" s="55"/>
    </row>
    <row r="820" spans="1:4" ht="15" hidden="1" customHeight="1">
      <c r="A820" s="6"/>
      <c r="B820" s="60"/>
      <c r="C820" s="55"/>
      <c r="D820" s="55"/>
    </row>
    <row r="821" spans="1:4" ht="15" hidden="1" customHeight="1">
      <c r="A821" s="6"/>
      <c r="B821" s="60"/>
      <c r="C821" s="55"/>
      <c r="D821" s="55"/>
    </row>
    <row r="822" spans="1:4" ht="15" hidden="1" customHeight="1">
      <c r="A822" s="6"/>
      <c r="B822" s="60"/>
      <c r="C822" s="55"/>
      <c r="D822" s="55"/>
    </row>
    <row r="823" spans="1:4" ht="15" hidden="1" customHeight="1">
      <c r="A823" s="6"/>
      <c r="B823" s="60"/>
      <c r="C823" s="55"/>
      <c r="D823" s="55"/>
    </row>
    <row r="824" spans="1:4" ht="15" hidden="1" customHeight="1">
      <c r="A824" s="6"/>
      <c r="B824" s="60"/>
      <c r="C824" s="55"/>
      <c r="D824" s="55"/>
    </row>
    <row r="825" spans="1:4" ht="15" hidden="1" customHeight="1">
      <c r="A825" s="6"/>
      <c r="B825" s="60"/>
      <c r="C825" s="55"/>
      <c r="D825" s="55"/>
    </row>
    <row r="826" spans="1:4" ht="15" hidden="1" customHeight="1">
      <c r="A826" s="6"/>
      <c r="B826" s="60"/>
      <c r="C826" s="55"/>
      <c r="D826" s="55"/>
    </row>
    <row r="827" spans="1:4" ht="15" hidden="1" customHeight="1">
      <c r="A827" s="6"/>
      <c r="B827" s="60"/>
      <c r="C827" s="55"/>
      <c r="D827" s="55"/>
    </row>
    <row r="828" spans="1:4" ht="15" hidden="1" customHeight="1">
      <c r="A828" s="6"/>
      <c r="B828" s="60"/>
      <c r="C828" s="55"/>
      <c r="D828" s="55"/>
    </row>
    <row r="829" spans="1:4" ht="15" hidden="1" customHeight="1">
      <c r="A829" s="6"/>
      <c r="B829" s="60"/>
      <c r="C829" s="55"/>
      <c r="D829" s="55"/>
    </row>
    <row r="830" spans="1:4" ht="15" hidden="1" customHeight="1">
      <c r="A830" s="6"/>
      <c r="B830" s="60"/>
      <c r="C830" s="55"/>
      <c r="D830" s="55"/>
    </row>
    <row r="831" spans="1:4" ht="15" hidden="1" customHeight="1">
      <c r="A831" s="6"/>
      <c r="B831" s="60"/>
      <c r="C831" s="55"/>
      <c r="D831" s="55"/>
    </row>
    <row r="832" spans="1:4" ht="15" hidden="1" customHeight="1">
      <c r="A832" s="6"/>
      <c r="B832" s="60"/>
      <c r="C832" s="55"/>
      <c r="D832" s="55"/>
    </row>
    <row r="833" spans="1:4" ht="15" hidden="1" customHeight="1">
      <c r="A833" s="6"/>
      <c r="B833" s="60"/>
      <c r="C833" s="55"/>
      <c r="D833" s="55"/>
    </row>
    <row r="834" spans="1:4" ht="15" hidden="1" customHeight="1">
      <c r="A834" s="6"/>
      <c r="B834" s="60"/>
      <c r="C834" s="55"/>
      <c r="D834" s="55"/>
    </row>
    <row r="835" spans="1:4" ht="15" hidden="1" customHeight="1">
      <c r="A835" s="6"/>
      <c r="B835" s="60"/>
      <c r="C835" s="55"/>
      <c r="D835" s="55"/>
    </row>
    <row r="836" spans="1:4" ht="15" hidden="1" customHeight="1">
      <c r="A836" s="6"/>
      <c r="B836" s="60"/>
      <c r="C836" s="55"/>
      <c r="D836" s="55"/>
    </row>
    <row r="837" spans="1:4" ht="15" hidden="1" customHeight="1">
      <c r="A837" s="6"/>
      <c r="B837" s="60"/>
      <c r="C837" s="55"/>
      <c r="D837" s="55"/>
    </row>
    <row r="838" spans="1:4" ht="15" hidden="1" customHeight="1">
      <c r="A838" s="6"/>
      <c r="B838" s="60"/>
      <c r="C838" s="55"/>
      <c r="D838" s="55"/>
    </row>
    <row r="839" spans="1:4" ht="15" hidden="1" customHeight="1">
      <c r="A839" s="6"/>
      <c r="B839" s="60"/>
      <c r="C839" s="55"/>
      <c r="D839" s="55"/>
    </row>
    <row r="840" spans="1:4" ht="15" hidden="1" customHeight="1">
      <c r="A840" s="6"/>
      <c r="B840" s="60"/>
      <c r="C840" s="55"/>
      <c r="D840" s="55"/>
    </row>
    <row r="841" spans="1:4" ht="15" hidden="1" customHeight="1">
      <c r="A841" s="6"/>
      <c r="B841" s="60"/>
      <c r="C841" s="55"/>
      <c r="D841" s="55"/>
    </row>
    <row r="842" spans="1:4" ht="15" hidden="1" customHeight="1">
      <c r="A842" s="6"/>
      <c r="B842" s="60"/>
      <c r="C842" s="55"/>
      <c r="D842" s="55"/>
    </row>
    <row r="843" spans="1:4" ht="15" hidden="1" customHeight="1">
      <c r="A843" s="6"/>
      <c r="B843" s="60"/>
      <c r="C843" s="55"/>
      <c r="D843" s="55"/>
    </row>
    <row r="844" spans="1:4" ht="15" hidden="1" customHeight="1">
      <c r="A844" s="6"/>
      <c r="B844" s="60"/>
      <c r="C844" s="55"/>
      <c r="D844" s="55"/>
    </row>
    <row r="845" spans="1:4" ht="15" hidden="1" customHeight="1">
      <c r="A845" s="6"/>
      <c r="B845" s="60"/>
      <c r="C845" s="55"/>
      <c r="D845" s="55"/>
    </row>
    <row r="846" spans="1:4" ht="15" hidden="1" customHeight="1">
      <c r="A846" s="6"/>
      <c r="B846" s="60"/>
      <c r="C846" s="55"/>
      <c r="D846" s="55"/>
    </row>
    <row r="847" spans="1:4" ht="15" hidden="1" customHeight="1">
      <c r="A847" s="6"/>
      <c r="B847" s="60"/>
      <c r="C847" s="55"/>
      <c r="D847" s="55"/>
    </row>
    <row r="848" spans="1:4" ht="15" hidden="1" customHeight="1">
      <c r="A848" s="6"/>
      <c r="B848" s="60"/>
      <c r="C848" s="55"/>
      <c r="D848" s="55"/>
    </row>
    <row r="849" spans="1:4" ht="15" hidden="1" customHeight="1">
      <c r="A849" s="6"/>
      <c r="B849" s="60"/>
      <c r="C849" s="55"/>
      <c r="D849" s="55"/>
    </row>
    <row r="850" spans="1:4" ht="15" hidden="1" customHeight="1">
      <c r="A850" s="6"/>
      <c r="B850" s="60"/>
      <c r="C850" s="55"/>
      <c r="D850" s="55"/>
    </row>
    <row r="851" spans="1:4" ht="15" hidden="1" customHeight="1">
      <c r="A851" s="6"/>
      <c r="B851" s="60"/>
      <c r="C851" s="55"/>
      <c r="D851" s="55"/>
    </row>
    <row r="852" spans="1:4" ht="15" hidden="1" customHeight="1">
      <c r="A852" s="6"/>
      <c r="B852" s="60"/>
      <c r="C852" s="55"/>
      <c r="D852" s="55"/>
    </row>
    <row r="853" spans="1:4" ht="15" hidden="1" customHeight="1">
      <c r="A853" s="6"/>
      <c r="B853" s="60"/>
      <c r="C853" s="55"/>
      <c r="D853" s="55"/>
    </row>
    <row r="854" spans="1:4" ht="15" hidden="1" customHeight="1">
      <c r="A854" s="6"/>
      <c r="B854" s="60"/>
      <c r="C854" s="55"/>
      <c r="D854" s="55"/>
    </row>
    <row r="855" spans="1:4" ht="15" hidden="1" customHeight="1">
      <c r="A855" s="6"/>
      <c r="B855" s="60"/>
      <c r="C855" s="55"/>
      <c r="D855" s="55"/>
    </row>
    <row r="856" spans="1:4" ht="15" hidden="1" customHeight="1">
      <c r="A856" s="6"/>
      <c r="B856" s="60"/>
      <c r="C856" s="55"/>
      <c r="D856" s="55"/>
    </row>
    <row r="857" spans="1:4" ht="15" hidden="1" customHeight="1">
      <c r="A857" s="6"/>
      <c r="B857" s="60"/>
      <c r="C857" s="55"/>
      <c r="D857" s="55"/>
    </row>
    <row r="858" spans="1:4" ht="15" hidden="1" customHeight="1">
      <c r="A858" s="6"/>
      <c r="B858" s="60"/>
      <c r="C858" s="55"/>
      <c r="D858" s="55"/>
    </row>
    <row r="859" spans="1:4" ht="15" hidden="1" customHeight="1">
      <c r="A859" s="6"/>
      <c r="B859" s="60"/>
      <c r="C859" s="55"/>
      <c r="D859" s="55"/>
    </row>
    <row r="860" spans="1:4" ht="15" hidden="1" customHeight="1">
      <c r="A860" s="6"/>
      <c r="B860" s="60"/>
      <c r="C860" s="55"/>
      <c r="D860" s="55"/>
    </row>
    <row r="861" spans="1:4" ht="15" hidden="1" customHeight="1">
      <c r="A861" s="6"/>
      <c r="B861" s="60"/>
      <c r="C861" s="55"/>
      <c r="D861" s="55"/>
    </row>
    <row r="862" spans="1:4" ht="15" hidden="1" customHeight="1">
      <c r="A862" s="6"/>
      <c r="B862" s="60"/>
      <c r="C862" s="55"/>
      <c r="D862" s="55"/>
    </row>
    <row r="863" spans="1:4" ht="15" hidden="1" customHeight="1">
      <c r="A863" s="6"/>
      <c r="B863" s="60"/>
      <c r="C863" s="55"/>
      <c r="D863" s="55"/>
    </row>
    <row r="864" spans="1:4" ht="15" hidden="1" customHeight="1">
      <c r="A864" s="6"/>
      <c r="B864" s="60"/>
      <c r="C864" s="55"/>
      <c r="D864" s="55"/>
    </row>
    <row r="865" spans="1:4" ht="15" hidden="1" customHeight="1">
      <c r="A865" s="6"/>
      <c r="B865" s="60"/>
      <c r="C865" s="55"/>
      <c r="D865" s="55"/>
    </row>
    <row r="866" spans="1:4" ht="15" hidden="1" customHeight="1">
      <c r="A866" s="6"/>
      <c r="B866" s="60"/>
      <c r="C866" s="55"/>
      <c r="D866" s="55"/>
    </row>
    <row r="867" spans="1:4" ht="15" hidden="1" customHeight="1">
      <c r="A867" s="6"/>
      <c r="B867" s="60"/>
      <c r="C867" s="55"/>
      <c r="D867" s="55"/>
    </row>
    <row r="868" spans="1:4" ht="15" hidden="1" customHeight="1">
      <c r="A868" s="6"/>
      <c r="B868" s="60"/>
      <c r="C868" s="55"/>
      <c r="D868" s="55"/>
    </row>
    <row r="869" spans="1:4" ht="15" hidden="1" customHeight="1">
      <c r="A869" s="6"/>
      <c r="B869" s="60"/>
      <c r="C869" s="55"/>
      <c r="D869" s="55"/>
    </row>
    <row r="870" spans="1:4" ht="15" hidden="1" customHeight="1">
      <c r="A870" s="6"/>
      <c r="B870" s="60"/>
      <c r="C870" s="55"/>
      <c r="D870" s="55"/>
    </row>
    <row r="871" spans="1:4" ht="15" hidden="1" customHeight="1">
      <c r="A871" s="6"/>
      <c r="B871" s="60"/>
      <c r="C871" s="55"/>
      <c r="D871" s="55"/>
    </row>
    <row r="872" spans="1:4" ht="15" hidden="1" customHeight="1">
      <c r="A872" s="6"/>
      <c r="B872" s="60"/>
      <c r="C872" s="55"/>
      <c r="D872" s="55"/>
    </row>
    <row r="873" spans="1:4" ht="15" hidden="1" customHeight="1">
      <c r="A873" s="6"/>
      <c r="B873" s="60"/>
      <c r="C873" s="55"/>
      <c r="D873" s="55"/>
    </row>
    <row r="874" spans="1:4" ht="15" hidden="1" customHeight="1">
      <c r="A874" s="6"/>
      <c r="B874" s="60"/>
      <c r="C874" s="55"/>
      <c r="D874" s="55"/>
    </row>
    <row r="875" spans="1:4" ht="15" hidden="1" customHeight="1">
      <c r="A875" s="6"/>
      <c r="B875" s="60"/>
      <c r="C875" s="55"/>
      <c r="D875" s="55"/>
    </row>
    <row r="876" spans="1:4" ht="15" hidden="1" customHeight="1">
      <c r="A876" s="6"/>
      <c r="B876" s="60"/>
      <c r="C876" s="55"/>
      <c r="D876" s="55"/>
    </row>
    <row r="877" spans="1:4" ht="15" hidden="1" customHeight="1">
      <c r="A877" s="6"/>
      <c r="B877" s="60"/>
      <c r="C877" s="55"/>
      <c r="D877" s="55"/>
    </row>
    <row r="878" spans="1:4" ht="15" hidden="1" customHeight="1">
      <c r="A878" s="6"/>
      <c r="B878" s="60"/>
      <c r="C878" s="55"/>
      <c r="D878" s="55"/>
    </row>
    <row r="879" spans="1:4" ht="15" hidden="1" customHeight="1">
      <c r="A879" s="6"/>
      <c r="B879" s="60"/>
      <c r="C879" s="55"/>
      <c r="D879" s="55"/>
    </row>
    <row r="880" spans="1:4" ht="15" hidden="1" customHeight="1">
      <c r="A880" s="6"/>
      <c r="B880" s="60"/>
      <c r="C880" s="55"/>
      <c r="D880" s="55"/>
    </row>
    <row r="881" spans="1:4" ht="15" hidden="1" customHeight="1">
      <c r="A881" s="6"/>
      <c r="B881" s="60"/>
      <c r="C881" s="55"/>
      <c r="D881" s="55"/>
    </row>
    <row r="882" spans="1:4" ht="15" hidden="1" customHeight="1">
      <c r="A882" s="6"/>
      <c r="B882" s="60"/>
      <c r="C882" s="55"/>
      <c r="D882" s="55"/>
    </row>
    <row r="883" spans="1:4" ht="15" hidden="1" customHeight="1">
      <c r="A883" s="6"/>
      <c r="B883" s="60"/>
      <c r="C883" s="55"/>
      <c r="D883" s="55"/>
    </row>
    <row r="884" spans="1:4" ht="15" hidden="1" customHeight="1">
      <c r="A884" s="6"/>
      <c r="B884" s="60"/>
      <c r="C884" s="55"/>
      <c r="D884" s="55"/>
    </row>
    <row r="885" spans="1:4" ht="15" hidden="1" customHeight="1">
      <c r="A885" s="6"/>
      <c r="B885" s="60"/>
      <c r="C885" s="55"/>
      <c r="D885" s="55"/>
    </row>
    <row r="886" spans="1:4" ht="15" hidden="1" customHeight="1">
      <c r="A886" s="6"/>
      <c r="B886" s="60"/>
      <c r="C886" s="55"/>
      <c r="D886" s="55"/>
    </row>
    <row r="887" spans="1:4" ht="15" hidden="1" customHeight="1">
      <c r="A887" s="6"/>
      <c r="B887" s="60"/>
      <c r="C887" s="55"/>
      <c r="D887" s="55"/>
    </row>
    <row r="888" spans="1:4" ht="15" hidden="1" customHeight="1">
      <c r="A888" s="6"/>
      <c r="B888" s="60"/>
      <c r="C888" s="55"/>
      <c r="D888" s="55"/>
    </row>
    <row r="889" spans="1:4" ht="15" hidden="1" customHeight="1">
      <c r="A889" s="6"/>
      <c r="B889" s="60"/>
      <c r="C889" s="55"/>
      <c r="D889" s="55"/>
    </row>
    <row r="890" spans="1:4" ht="15" hidden="1" customHeight="1">
      <c r="A890" s="6"/>
      <c r="B890" s="60"/>
      <c r="C890" s="55"/>
      <c r="D890" s="55"/>
    </row>
    <row r="891" spans="1:4" ht="15" hidden="1" customHeight="1">
      <c r="A891" s="6"/>
      <c r="B891" s="60"/>
      <c r="C891" s="55"/>
      <c r="D891" s="55"/>
    </row>
    <row r="892" spans="1:4" ht="15" hidden="1" customHeight="1">
      <c r="A892" s="6"/>
      <c r="B892" s="60"/>
      <c r="C892" s="55"/>
      <c r="D892" s="55"/>
    </row>
    <row r="893" spans="1:4" ht="15" hidden="1" customHeight="1">
      <c r="A893" s="6"/>
      <c r="B893" s="60"/>
      <c r="C893" s="55"/>
      <c r="D893" s="55"/>
    </row>
    <row r="894" spans="1:4" ht="15" hidden="1" customHeight="1">
      <c r="A894" s="6"/>
      <c r="B894" s="60"/>
      <c r="C894" s="55"/>
      <c r="D894" s="55"/>
    </row>
    <row r="895" spans="1:4" ht="15" hidden="1" customHeight="1">
      <c r="A895" s="6"/>
      <c r="B895" s="60"/>
      <c r="C895" s="55"/>
      <c r="D895" s="55"/>
    </row>
    <row r="896" spans="1:4" ht="15" hidden="1" customHeight="1">
      <c r="A896" s="6"/>
      <c r="B896" s="60"/>
      <c r="C896" s="55"/>
      <c r="D896" s="55"/>
    </row>
    <row r="897" spans="1:4" ht="15" hidden="1" customHeight="1">
      <c r="A897" s="6"/>
      <c r="B897" s="60"/>
      <c r="C897" s="55"/>
      <c r="D897" s="55"/>
    </row>
    <row r="898" spans="1:4" ht="15" hidden="1" customHeight="1">
      <c r="A898" s="6"/>
      <c r="B898" s="60"/>
      <c r="C898" s="55"/>
      <c r="D898" s="55"/>
    </row>
    <row r="899" spans="1:4" ht="15" hidden="1" customHeight="1">
      <c r="A899" s="6"/>
      <c r="B899" s="60"/>
      <c r="C899" s="55"/>
      <c r="D899" s="55"/>
    </row>
    <row r="900" spans="1:4" ht="15" hidden="1" customHeight="1">
      <c r="A900" s="6"/>
      <c r="B900" s="60"/>
      <c r="C900" s="55"/>
      <c r="D900" s="55"/>
    </row>
    <row r="901" spans="1:4" ht="15" hidden="1" customHeight="1">
      <c r="A901" s="6"/>
      <c r="B901" s="60"/>
      <c r="C901" s="55"/>
      <c r="D901" s="55"/>
    </row>
    <row r="902" spans="1:4" ht="15" hidden="1" customHeight="1">
      <c r="A902" s="6"/>
      <c r="B902" s="60"/>
      <c r="C902" s="55"/>
      <c r="D902" s="55"/>
    </row>
    <row r="903" spans="1:4" ht="15" hidden="1" customHeight="1"/>
    <row r="904" spans="1:4" ht="15" hidden="1" customHeight="1"/>
    <row r="905" spans="1:4" ht="15" hidden="1" customHeight="1"/>
    <row r="906" spans="1:4" ht="15" hidden="1" customHeight="1"/>
  </sheetData>
  <mergeCells count="4">
    <mergeCell ref="B1:D1"/>
    <mergeCell ref="E1:G1"/>
    <mergeCell ref="A1:A2"/>
    <mergeCell ref="H1:H2"/>
  </mergeCells>
  <pageMargins left="0.43307086614173229" right="0.19685039370078741" top="0.74803149606299213" bottom="0.74803149606299213" header="0.31496062992125984" footer="0.31496062992125984"/>
  <pageSetup paperSize="9" scale="79" fitToHeight="3" orientation="portrait" r:id="rId1"/>
  <headerFooter>
    <oddHeader>&amp;C&amp;"Century Gothic,Regular"&amp;20&amp;F&amp;RPage &amp;P of 3</oddHeader>
    <oddFooter>&amp;L&amp;D&amp;C&amp;F&amp;RPage &amp;P of 3</oddFooter>
  </headerFooter>
  <rowBreaks count="2" manualBreakCount="2">
    <brk id="52" max="77" man="1"/>
    <brk id="102" max="77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          DATA          </vt:lpstr>
      <vt:lpstr>     TABLE       </vt:lpstr>
      <vt:lpstr>        PRINT       </vt:lpstr>
      <vt:lpstr>'        PRINT       '!Print_Area</vt:lpstr>
      <vt:lpstr>'        PRINT    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Helpdesk</dc:creator>
  <cp:lastModifiedBy>sdale</cp:lastModifiedBy>
  <cp:lastPrinted>2018-04-23T11:34:30Z</cp:lastPrinted>
  <dcterms:created xsi:type="dcterms:W3CDTF">1996-10-14T23:33:28Z</dcterms:created>
  <dcterms:modified xsi:type="dcterms:W3CDTF">2018-04-23T11:57:34Z</dcterms:modified>
</cp:coreProperties>
</file>